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firstSheet="1" activeTab="1"/>
  </bookViews>
  <sheets>
    <sheet name="2009 (2)" sheetId="1" state="hidden" r:id="rId1"/>
    <sheet name="прил 6" sheetId="2" r:id="rId2"/>
  </sheets>
  <definedNames>
    <definedName name="Excel_BuiltIn__FilterDatabase" localSheetId="0">'2009 (2)'!$A$9:$C$107</definedName>
    <definedName name="Excel_BuiltIn__FilterDatabase" localSheetId="1">'прил 6'!$A$9:$B$226</definedName>
    <definedName name="_xlnm.Print_Titles" localSheetId="0">'2009 (2)'!$9:$9</definedName>
    <definedName name="_xlnm.Print_Titles" localSheetId="1">'прил 6'!$9:$9</definedName>
    <definedName name="_xlnm.Print_Area" localSheetId="0">'2009 (2)'!$A$1:$D$73</definedName>
    <definedName name="_xlnm.Print_Area" localSheetId="1">'прил 6'!$A$1:$I$192</definedName>
  </definedNames>
  <calcPr fullCalcOnLoad="1"/>
</workbook>
</file>

<file path=xl/sharedStrings.xml><?xml version="1.0" encoding="utf-8"?>
<sst xmlns="http://schemas.openxmlformats.org/spreadsheetml/2006/main" count="867" uniqueCount="288">
  <si>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</si>
  <si>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</si>
  <si>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</si>
  <si>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</si>
  <si>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</si>
  <si>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</si>
  <si>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</si>
  <si>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</si>
  <si>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</si>
  <si>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</si>
  <si>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</si>
  <si>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</si>
  <si>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</si>
  <si>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</si>
  <si>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</si>
  <si>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</si>
  <si>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</si>
  <si>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</si>
  <si>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</si>
  <si>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</si>
  <si>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</si>
  <si>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</si>
  <si>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</si>
  <si>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</si>
  <si>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</si>
  <si>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</si>
  <si>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</si>
  <si>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</si>
  <si>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</si>
  <si>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</si>
  <si>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</si>
  <si>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</si>
  <si>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</si>
  <si>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</si>
  <si>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</si>
  <si>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</si>
  <si>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</si>
  <si>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</si>
  <si>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</si>
  <si>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</si>
  <si>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</si>
  <si>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</si>
  <si>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</si>
  <si>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</si>
  <si>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</si>
  <si>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</si>
  <si>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</si>
  <si>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</si>
  <si>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</si>
  <si>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</si>
  <si>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</si>
  <si>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</si>
  <si>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</si>
  <si>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</si>
  <si>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</si>
  <si>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</si>
  <si>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</si>
  <si>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</si>
  <si>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</si>
  <si>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</si>
  <si>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</si>
  <si>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</si>
  <si>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</si>
  <si>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</si>
  <si>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</si>
  <si>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</si>
  <si>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</si>
  <si>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</si>
  <si>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</si>
  <si>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</si>
  <si>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</si>
  <si>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</si>
  <si>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</si>
  <si>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</si>
  <si>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</si>
  <si>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</si>
  <si>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</si>
  <si>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</si>
  <si>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</si>
  <si>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</si>
  <si>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</si>
  <si>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</si>
  <si>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</si>
  <si>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</si>
  <si>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</si>
  <si>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</si>
  <si>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</si>
  <si>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</si>
  <si>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</si>
  <si>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</si>
  <si>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</si>
  <si>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</si>
  <si>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</si>
  <si>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</si>
  <si>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</si>
  <si>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</si>
  <si>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</si>
  <si>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</si>
  <si>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</si>
  <si>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</si>
  <si>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</si>
  <si>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</si>
  <si>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</si>
  <si>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</si>
  <si>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</si>
  <si>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</si>
  <si>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</si>
  <si>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</si>
  <si>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</si>
  <si>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</si>
  <si>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</si>
  <si>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</si>
  <si>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</si>
  <si>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</si>
  <si>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</si>
  <si>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</si>
  <si>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</si>
  <si>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</si>
  <si>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</si>
  <si>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</si>
  <si>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</si>
  <si>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</si>
  <si>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</si>
  <si>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</si>
  <si>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</si>
  <si>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</si>
  <si>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</si>
  <si>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</si>
  <si>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</si>
  <si>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</si>
  <si>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</si>
  <si>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"Об исполнении местного бюджета Озерновского городского поселения за 2017 год"</t>
  </si>
  <si>
    <t>ОТЧЕТ</t>
  </si>
  <si>
    <t>об исполнении расходов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2017 год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</si>
  <si>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</si>
  <si>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</si>
  <si>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</si>
  <si>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</si>
  <si>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</si>
  <si>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</si>
  <si>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</si>
  <si>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Утверждено</t>
  </si>
  <si>
    <t>Исполнено</t>
  </si>
  <si>
    <t>% исполнения</t>
  </si>
  <si>
    <t>2</t>
  </si>
  <si>
    <t>3</t>
  </si>
  <si>
    <t>4</t>
  </si>
  <si>
    <t>5</t>
  </si>
  <si>
    <t>6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</si>
  <si>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</si>
  <si>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</si>
  <si>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</si>
  <si>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</si>
  <si>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</si>
  <si>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</si>
  <si>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</si>
  <si>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</si>
  <si>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</si>
  <si>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государственных (муниципальных) нужд</t>
  </si>
  <si>
    <t>Иные бюджетные ассигнования</t>
  </si>
  <si>
    <t>Председатель представительного органа Озерновского городского поселения</t>
  </si>
  <si>
    <t>99 0 00 10030</t>
  </si>
  <si>
    <t>Обеспечение проведения выборов и референдумов</t>
  </si>
  <si>
    <t>Проведение выборов и референдумов</t>
  </si>
  <si>
    <t>99 0 00 10040</t>
  </si>
  <si>
    <t>Резервный фонд Администрации Озерновского городского поселения</t>
  </si>
  <si>
    <t>99 0 00 10060</t>
  </si>
  <si>
    <t>13</t>
  </si>
  <si>
    <t>Муниципальная программа "Профилактика терроризма и экстремизма в Озерновском городском поселении на 2016-2018 годы"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</si>
  <si>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</si>
  <si>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</si>
  <si>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</si>
  <si>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</si>
  <si>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</si>
  <si>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</si>
  <si>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</si>
  <si>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 xml:space="preserve">Муниципальная программа "Охрана общественного порядка на территории Озерновского городского поселения на 2015-2017 годы". 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</si>
  <si>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</si>
  <si>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</si>
  <si>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</si>
  <si>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</si>
  <si>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</si>
  <si>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</si>
  <si>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</si>
  <si>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</si>
  <si>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</si>
  <si>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</si>
  <si>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</si>
  <si>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</si>
  <si>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</si>
  <si>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</si>
  <si>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</si>
  <si>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Муниципальная программа "Обеспечение безопасности дорожного движения на территории Озерновского городского поселения на 2015-2017 годы"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</si>
  <si>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</si>
  <si>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</si>
  <si>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</si>
  <si>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</si>
  <si>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</si>
  <si>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</si>
  <si>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Муниципальная программа "Профилактика преступлений и правонарушений в Озерновском городском поселении на 2015-2017 годы"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</si>
  <si>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</si>
  <si>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</si>
  <si>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</si>
  <si>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</si>
  <si>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</si>
  <si>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</si>
  <si>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</si>
  <si>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</si>
  <si>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</si>
  <si>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</si>
  <si>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</si>
  <si>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</si>
  <si>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</si>
  <si>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</si>
  <si>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</si>
  <si>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</si>
  <si>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</si>
  <si>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</si>
  <si>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</si>
  <si>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</si>
  <si>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</si>
  <si>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</si>
  <si>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</si>
  <si>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</si>
  <si>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</si>
  <si>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</si>
  <si>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Муниципальная программа «Обеспечение  безопасности дорожного движения на территории Озерновского городского поселения на 2015-2017 годы».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</si>
  <si>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</si>
  <si>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</si>
  <si>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</si>
  <si>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</si>
  <si>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</si>
  <si>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</si>
  <si>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</si>
  <si>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</si>
  <si>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</si>
  <si>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</si>
  <si>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</si>
  <si>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</si>
  <si>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</si>
  <si>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</si>
  <si>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</si>
  <si>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</si>
  <si>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</si>
  <si>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</si>
  <si>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</si>
  <si>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</si>
  <si>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</si>
  <si>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</si>
  <si>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</si>
  <si>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99 3 01 10252</t>
  </si>
  <si>
    <t xml:space="preserve"> Другие вопросы в области жилищно-коммунального хозяйства</t>
  </si>
  <si>
    <t xml:space="preserve">Муниципальная программа "Энергетическая эффективность, развитие энергетики и коммунального хозяйства, обеспечение жителей Озерновского городского поселения коммунальными услугами и услугами по благоустройству территорий на 2014-2018 годы". 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</si>
  <si>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</si>
  <si>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</si>
  <si>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</si>
  <si>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</si>
  <si>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</si>
  <si>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</si>
  <si>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</si>
  <si>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Подпрограмма «Чистая вода в Озерновском городском поселении».</t>
  </si>
  <si>
    <t>02 2 00 00000</t>
  </si>
  <si>
    <t>Основное мероприятие «Проведение технических мероприятий, направленных на решение вопросов по улучшению работы систем водоснабжения и водоотведения».</t>
  </si>
  <si>
    <t>02 2 01 00000</t>
  </si>
  <si>
    <t>02 2 01 09990</t>
  </si>
  <si>
    <t>06</t>
  </si>
  <si>
    <t>Другие вопросы в области охраны окружающей среды</t>
  </si>
  <si>
    <t>Муниципальная программа "Охрана окружающей среды, воспроизводство и использование природных ресурсов в Озерновском городском поселении".</t>
  </si>
  <si>
    <t>07 0 00 00000</t>
  </si>
  <si>
    <t>Подпрограмма "Обращение с отходами производства и потребления в Озерновском городском поселении".</t>
  </si>
  <si>
    <t>07 1 00 00000</t>
  </si>
  <si>
    <t xml:space="preserve">Основное мероприятие "Разработка и реализация мер, направленных на снижение негативного воздействия на окружающую среду". </t>
  </si>
  <si>
    <t>07 1 01 00000</t>
  </si>
  <si>
    <t>07 1 01 09990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</si>
  <si>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</si>
  <si>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</si>
  <si>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</si>
  <si>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</si>
  <si>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</si>
  <si>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</si>
  <si>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</si>
  <si>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</si>
  <si>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</si>
  <si>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</si>
  <si>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</si>
  <si>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</si>
  <si>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Всего</t>
  </si>
  <si>
    <t>к Решению Собрания депутатов Озерновского городского поселения от "29" мая 2018 г. № 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</si>
</sst>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,##0.000"/>
    <numFmt numFmtId="167" formatCode="#,##0.00000"/>
    <numFmt numFmtId="168" formatCode="0.000"/>
    <numFmt numFmtId="169" formatCode="0.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67" fontId="9" fillId="0" borderId="15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6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6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6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6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66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66" fontId="13" fillId="0" borderId="24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167" fontId="13" fillId="0" borderId="29" xfId="0" applyNumberFormat="1" applyFont="1" applyFill="1" applyBorder="1" applyAlignment="1">
      <alignment horizontal="right"/>
    </xf>
    <xf numFmtId="9" fontId="13" fillId="0" borderId="3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167" fontId="5" fillId="0" borderId="30" xfId="0" applyNumberFormat="1" applyFont="1" applyFill="1" applyBorder="1" applyAlignment="1">
      <alignment horizontal="right"/>
    </xf>
    <xf numFmtId="9" fontId="5" fillId="0" borderId="30" xfId="0" applyNumberFormat="1" applyFont="1" applyFill="1" applyBorder="1" applyAlignment="1">
      <alignment horizontal="right"/>
    </xf>
    <xf numFmtId="169" fontId="0" fillId="0" borderId="0" xfId="0" applyNumberFormat="1" applyFont="1" applyAlignment="1">
      <alignment/>
    </xf>
    <xf numFmtId="0" fontId="5" fillId="0" borderId="32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167" fontId="5" fillId="33" borderId="30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49" fontId="13" fillId="0" borderId="33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167" fontId="13" fillId="0" borderId="30" xfId="0" applyNumberFormat="1" applyFont="1" applyFill="1" applyBorder="1" applyAlignment="1">
      <alignment horizontal="right"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33" xfId="0" applyNumberFormat="1" applyFont="1" applyFill="1" applyBorder="1" applyAlignment="1">
      <alignment horizontal="center" wrapText="1"/>
    </xf>
    <xf numFmtId="49" fontId="13" fillId="0" borderId="3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49" fontId="5" fillId="33" borderId="33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 wrapText="1"/>
      <protection locked="0"/>
    </xf>
    <xf numFmtId="0" fontId="13" fillId="0" borderId="32" xfId="0" applyFont="1" applyFill="1" applyBorder="1" applyAlignment="1">
      <alignment horizontal="left" wrapText="1"/>
    </xf>
    <xf numFmtId="10" fontId="5" fillId="33" borderId="3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13" fillId="0" borderId="3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167" fontId="5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167" fontId="5" fillId="33" borderId="14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 wrapText="1"/>
    </xf>
    <xf numFmtId="49" fontId="13" fillId="0" borderId="20" xfId="0" applyNumberFormat="1" applyFont="1" applyFill="1" applyBorder="1" applyAlignment="1">
      <alignment horizontal="center" wrapText="1"/>
    </xf>
    <xf numFmtId="167" fontId="13" fillId="0" borderId="25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49" t="s">
        <v>3</v>
      </c>
      <c r="B5" s="149"/>
      <c r="C5" s="149"/>
      <c r="D5" s="149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49" t="s">
        <v>4</v>
      </c>
      <c r="B6" s="149"/>
      <c r="C6" s="149"/>
      <c r="D6" s="149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50" t="s">
        <v>5</v>
      </c>
      <c r="B7" s="150"/>
      <c r="C7" s="150"/>
      <c r="D7" s="150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0"/>
  <sheetViews>
    <sheetView tabSelected="1" zoomScalePageLayoutView="0" workbookViewId="0" topLeftCell="B1">
      <selection activeCell="K7" sqref="K7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7.00390625" style="3" customWidth="1"/>
    <col min="4" max="4" width="10.375" style="3" customWidth="1"/>
    <col min="5" max="5" width="12.25390625" style="3" customWidth="1"/>
    <col min="6" max="6" width="8.375" style="3" customWidth="1"/>
    <col min="7" max="7" width="12.875" style="3" customWidth="1"/>
    <col min="8" max="8" width="13.00390625" style="3" customWidth="1"/>
    <col min="9" max="9" width="11.25390625" style="73" customWidth="1"/>
    <col min="10" max="10" width="15.75390625" style="5" customWidth="1"/>
    <col min="11" max="11" width="20.75390625" style="5" customWidth="1"/>
    <col min="12" max="12" width="12.125" style="5" customWidth="1"/>
    <col min="13" max="13" width="11.125" style="5" customWidth="1"/>
    <col min="14" max="14" width="13.25390625" style="6" customWidth="1"/>
    <col min="15" max="19" width="9.125" style="6" customWidth="1"/>
  </cols>
  <sheetData>
    <row r="1" spans="2:9" ht="15">
      <c r="B1" s="74"/>
      <c r="C1" s="74"/>
      <c r="D1" s="74"/>
      <c r="E1" s="74"/>
      <c r="F1" s="74"/>
      <c r="G1" s="74"/>
      <c r="H1" s="74"/>
      <c r="I1" s="75" t="s">
        <v>130</v>
      </c>
    </row>
    <row r="2" spans="2:9" ht="15">
      <c r="B2" s="151" t="s">
        <v>287</v>
      </c>
      <c r="C2" s="151"/>
      <c r="D2" s="151"/>
      <c r="E2" s="151"/>
      <c r="F2" s="151"/>
      <c r="G2" s="151"/>
      <c r="H2" s="151"/>
      <c r="I2" s="151"/>
    </row>
    <row r="3" spans="2:9" ht="15">
      <c r="B3" s="151" t="s">
        <v>131</v>
      </c>
      <c r="C3" s="151"/>
      <c r="D3" s="151"/>
      <c r="E3" s="151"/>
      <c r="F3" s="151"/>
      <c r="G3" s="151"/>
      <c r="H3" s="151"/>
      <c r="I3" s="151"/>
    </row>
    <row r="4" spans="2:9" ht="15">
      <c r="B4" s="151"/>
      <c r="C4" s="151"/>
      <c r="D4" s="151"/>
      <c r="E4" s="151"/>
      <c r="F4" s="151"/>
      <c r="G4" s="151"/>
      <c r="H4" s="151"/>
      <c r="I4" s="151"/>
    </row>
    <row r="5" spans="2:9" ht="15">
      <c r="B5" s="10"/>
      <c r="C5" s="10"/>
      <c r="D5" s="10"/>
      <c r="E5" s="10"/>
      <c r="F5" s="10"/>
      <c r="G5" s="10"/>
      <c r="H5" s="10"/>
      <c r="I5" s="10"/>
    </row>
    <row r="6" spans="1:9" ht="13.5" customHeight="1">
      <c r="A6" s="152" t="s">
        <v>132</v>
      </c>
      <c r="B6" s="152"/>
      <c r="C6" s="152"/>
      <c r="D6" s="152"/>
      <c r="E6" s="152"/>
      <c r="F6" s="152"/>
      <c r="G6" s="152"/>
      <c r="H6" s="152"/>
      <c r="I6" s="152"/>
    </row>
    <row r="7" spans="1:19" s="15" customFormat="1" ht="46.5" customHeight="1">
      <c r="A7" s="150" t="s">
        <v>133</v>
      </c>
      <c r="B7" s="150"/>
      <c r="C7" s="150"/>
      <c r="D7" s="150"/>
      <c r="E7" s="150"/>
      <c r="F7" s="150"/>
      <c r="G7" s="150"/>
      <c r="H7" s="150"/>
      <c r="I7" s="150"/>
      <c r="J7" s="13"/>
      <c r="K7" s="13"/>
      <c r="L7" s="13"/>
      <c r="M7" s="13"/>
      <c r="N7" s="13"/>
      <c r="O7" s="13"/>
      <c r="P7" s="14"/>
      <c r="Q7" s="14"/>
      <c r="R7" s="14"/>
      <c r="S7" s="14"/>
    </row>
    <row r="8" spans="1:19" s="15" customFormat="1" ht="15.75">
      <c r="A8" s="76"/>
      <c r="B8" s="76"/>
      <c r="C8" s="77"/>
      <c r="D8" s="77"/>
      <c r="E8" s="76"/>
      <c r="F8" s="76"/>
      <c r="G8" s="76"/>
      <c r="H8" s="76"/>
      <c r="I8" s="18" t="s">
        <v>134</v>
      </c>
      <c r="J8" s="13"/>
      <c r="K8" s="13"/>
      <c r="L8" s="13"/>
      <c r="M8" s="13"/>
      <c r="N8" s="13"/>
      <c r="O8" s="13"/>
      <c r="P8" s="14"/>
      <c r="Q8" s="14"/>
      <c r="R8" s="14"/>
      <c r="S8" s="14"/>
    </row>
    <row r="9" spans="1:19" s="24" customFormat="1" ht="26.25" customHeight="1">
      <c r="A9" s="78" t="s">
        <v>135</v>
      </c>
      <c r="B9" s="79" t="s">
        <v>136</v>
      </c>
      <c r="C9" s="80" t="s">
        <v>137</v>
      </c>
      <c r="D9" s="81" t="s">
        <v>138</v>
      </c>
      <c r="E9" s="82" t="s">
        <v>139</v>
      </c>
      <c r="F9" s="83" t="s">
        <v>140</v>
      </c>
      <c r="G9" s="84" t="s">
        <v>141</v>
      </c>
      <c r="H9" s="84" t="s">
        <v>142</v>
      </c>
      <c r="I9" s="84" t="s">
        <v>143</v>
      </c>
      <c r="J9" s="13"/>
      <c r="K9" s="13"/>
      <c r="L9" s="13"/>
      <c r="M9" s="13"/>
      <c r="N9" s="13"/>
      <c r="O9" s="13"/>
      <c r="P9" s="23"/>
      <c r="Q9" s="23"/>
      <c r="R9" s="23"/>
      <c r="S9" s="23"/>
    </row>
    <row r="10" spans="1:19" s="24" customFormat="1" ht="15.75">
      <c r="A10" s="85">
        <v>1</v>
      </c>
      <c r="B10" s="86" t="s">
        <v>144</v>
      </c>
      <c r="C10" s="87" t="s">
        <v>145</v>
      </c>
      <c r="D10" s="86" t="s">
        <v>146</v>
      </c>
      <c r="E10" s="87" t="s">
        <v>147</v>
      </c>
      <c r="F10" s="86" t="s">
        <v>148</v>
      </c>
      <c r="G10" s="88">
        <v>7</v>
      </c>
      <c r="H10" s="88">
        <v>8</v>
      </c>
      <c r="I10" s="88">
        <v>9</v>
      </c>
      <c r="J10" s="13"/>
      <c r="K10" s="13"/>
      <c r="L10" s="13"/>
      <c r="M10" s="13"/>
      <c r="N10" s="13"/>
      <c r="O10" s="13"/>
      <c r="P10" s="23"/>
      <c r="Q10" s="23"/>
      <c r="R10" s="23"/>
      <c r="S10" s="23"/>
    </row>
    <row r="11" spans="1:19" s="31" customFormat="1" ht="15.75">
      <c r="A11" s="89">
        <v>1</v>
      </c>
      <c r="B11" s="90" t="s">
        <v>149</v>
      </c>
      <c r="C11" s="91" t="s">
        <v>11</v>
      </c>
      <c r="D11" s="92"/>
      <c r="E11" s="91"/>
      <c r="F11" s="93"/>
      <c r="G11" s="94">
        <f>G12+G18+G28+G34+G39+G45</f>
        <v>17991.39921</v>
      </c>
      <c r="H11" s="94">
        <f>H12+H18+H28+H34+H39+H45</f>
        <v>16495.4724</v>
      </c>
      <c r="I11" s="95">
        <f aca="true" t="shared" si="0" ref="I11:I42">H11/G11</f>
        <v>0.9168532256697115</v>
      </c>
      <c r="J11" s="13"/>
      <c r="K11" s="96"/>
      <c r="L11" s="97"/>
      <c r="M11" s="13"/>
      <c r="N11" s="13"/>
      <c r="O11" s="13"/>
      <c r="P11" s="30"/>
      <c r="Q11" s="30"/>
      <c r="R11" s="30"/>
      <c r="S11" s="30"/>
    </row>
    <row r="12" spans="1:19" s="13" customFormat="1" ht="38.25">
      <c r="A12" s="98"/>
      <c r="B12" s="99" t="s">
        <v>150</v>
      </c>
      <c r="C12" s="100" t="s">
        <v>11</v>
      </c>
      <c r="D12" s="101" t="s">
        <v>27</v>
      </c>
      <c r="E12" s="102"/>
      <c r="F12" s="103"/>
      <c r="G12" s="104">
        <f>G13</f>
        <v>2117.039</v>
      </c>
      <c r="H12" s="104">
        <f>H13</f>
        <v>1940.72839</v>
      </c>
      <c r="I12" s="105">
        <f t="shared" si="0"/>
        <v>0.9167182985292193</v>
      </c>
      <c r="K12" s="69"/>
      <c r="L12" s="96"/>
      <c r="P12" s="36"/>
      <c r="Q12" s="36"/>
      <c r="R12" s="36"/>
      <c r="S12" s="36"/>
    </row>
    <row r="13" spans="1:19" s="13" customFormat="1" ht="15">
      <c r="A13" s="98"/>
      <c r="B13" s="99" t="s">
        <v>151</v>
      </c>
      <c r="C13" s="100" t="s">
        <v>11</v>
      </c>
      <c r="D13" s="101" t="s">
        <v>27</v>
      </c>
      <c r="E13" s="102" t="s">
        <v>152</v>
      </c>
      <c r="F13" s="103"/>
      <c r="G13" s="104">
        <f>G15</f>
        <v>2117.039</v>
      </c>
      <c r="H13" s="104">
        <f>H15</f>
        <v>1940.72839</v>
      </c>
      <c r="I13" s="105">
        <f t="shared" si="0"/>
        <v>0.9167182985292193</v>
      </c>
      <c r="P13" s="36"/>
      <c r="Q13" s="36"/>
      <c r="R13" s="36"/>
      <c r="S13" s="36"/>
    </row>
    <row r="14" spans="1:19" s="13" customFormat="1" ht="15">
      <c r="A14" s="98"/>
      <c r="B14" s="99" t="s">
        <v>151</v>
      </c>
      <c r="C14" s="100" t="s">
        <v>11</v>
      </c>
      <c r="D14" s="101" t="s">
        <v>27</v>
      </c>
      <c r="E14" s="102" t="s">
        <v>152</v>
      </c>
      <c r="F14" s="103"/>
      <c r="G14" s="104">
        <f aca="true" t="shared" si="1" ref="G14:H16">G15</f>
        <v>2117.039</v>
      </c>
      <c r="H14" s="104">
        <f t="shared" si="1"/>
        <v>1940.72839</v>
      </c>
      <c r="I14" s="105">
        <f t="shared" si="0"/>
        <v>0.9167182985292193</v>
      </c>
      <c r="P14" s="36"/>
      <c r="Q14" s="36"/>
      <c r="R14" s="36"/>
      <c r="S14" s="36"/>
    </row>
    <row r="15" spans="1:19" s="13" customFormat="1" ht="15">
      <c r="A15" s="98"/>
      <c r="B15" s="99" t="s">
        <v>151</v>
      </c>
      <c r="C15" s="100" t="s">
        <v>11</v>
      </c>
      <c r="D15" s="101" t="s">
        <v>27</v>
      </c>
      <c r="E15" s="102" t="s">
        <v>152</v>
      </c>
      <c r="F15" s="103"/>
      <c r="G15" s="104">
        <f t="shared" si="1"/>
        <v>2117.039</v>
      </c>
      <c r="H15" s="104">
        <f t="shared" si="1"/>
        <v>1940.72839</v>
      </c>
      <c r="I15" s="105">
        <f t="shared" si="0"/>
        <v>0.9167182985292193</v>
      </c>
      <c r="K15" s="69"/>
      <c r="L15" s="106"/>
      <c r="P15" s="36"/>
      <c r="Q15" s="36"/>
      <c r="R15" s="36"/>
      <c r="S15" s="36"/>
    </row>
    <row r="16" spans="1:19" s="13" customFormat="1" ht="25.5">
      <c r="A16" s="98"/>
      <c r="B16" s="99" t="s">
        <v>153</v>
      </c>
      <c r="C16" s="100" t="s">
        <v>11</v>
      </c>
      <c r="D16" s="101" t="s">
        <v>27</v>
      </c>
      <c r="E16" s="102" t="s">
        <v>154</v>
      </c>
      <c r="F16" s="103"/>
      <c r="G16" s="104">
        <f t="shared" si="1"/>
        <v>2117.039</v>
      </c>
      <c r="H16" s="104">
        <f t="shared" si="1"/>
        <v>1940.72839</v>
      </c>
      <c r="I16" s="105">
        <f t="shared" si="0"/>
        <v>0.9167182985292193</v>
      </c>
      <c r="P16" s="36"/>
      <c r="Q16" s="36"/>
      <c r="R16" s="36"/>
      <c r="S16" s="36"/>
    </row>
    <row r="17" spans="1:19" s="13" customFormat="1" ht="63" customHeight="1">
      <c r="A17" s="98"/>
      <c r="B17" s="107" t="s">
        <v>155</v>
      </c>
      <c r="C17" s="100" t="s">
        <v>11</v>
      </c>
      <c r="D17" s="101" t="s">
        <v>27</v>
      </c>
      <c r="E17" s="102" t="s">
        <v>154</v>
      </c>
      <c r="F17" s="103">
        <v>100</v>
      </c>
      <c r="G17" s="104">
        <v>2117.039</v>
      </c>
      <c r="H17" s="104">
        <v>1940.72839</v>
      </c>
      <c r="I17" s="105">
        <f t="shared" si="0"/>
        <v>0.9167182985292193</v>
      </c>
      <c r="P17" s="36"/>
      <c r="Q17" s="36"/>
      <c r="R17" s="36"/>
      <c r="S17" s="36"/>
    </row>
    <row r="18" spans="1:19" s="13" customFormat="1" ht="51">
      <c r="A18" s="98"/>
      <c r="B18" s="99" t="s">
        <v>16</v>
      </c>
      <c r="C18" s="100" t="s">
        <v>11</v>
      </c>
      <c r="D18" s="101" t="s">
        <v>32</v>
      </c>
      <c r="E18" s="102"/>
      <c r="F18" s="103"/>
      <c r="G18" s="104">
        <f>G19</f>
        <v>2964.0870000000004</v>
      </c>
      <c r="H18" s="104">
        <f>H19</f>
        <v>2572.35866</v>
      </c>
      <c r="I18" s="105">
        <f t="shared" si="0"/>
        <v>0.86784182110714</v>
      </c>
      <c r="P18" s="36"/>
      <c r="Q18" s="36"/>
      <c r="R18" s="36"/>
      <c r="S18" s="36"/>
    </row>
    <row r="19" spans="1:19" s="13" customFormat="1" ht="15">
      <c r="A19" s="98"/>
      <c r="B19" s="99" t="s">
        <v>151</v>
      </c>
      <c r="C19" s="100" t="s">
        <v>11</v>
      </c>
      <c r="D19" s="101" t="s">
        <v>32</v>
      </c>
      <c r="E19" s="102" t="s">
        <v>152</v>
      </c>
      <c r="F19" s="103"/>
      <c r="G19" s="104">
        <f>G21</f>
        <v>2964.0870000000004</v>
      </c>
      <c r="H19" s="104">
        <f>H21</f>
        <v>2572.35866</v>
      </c>
      <c r="I19" s="105">
        <f t="shared" si="0"/>
        <v>0.86784182110714</v>
      </c>
      <c r="P19" s="36"/>
      <c r="Q19" s="36"/>
      <c r="R19" s="36"/>
      <c r="S19" s="36"/>
    </row>
    <row r="20" spans="1:19" s="13" customFormat="1" ht="15">
      <c r="A20" s="98"/>
      <c r="B20" s="99" t="s">
        <v>151</v>
      </c>
      <c r="C20" s="100" t="s">
        <v>11</v>
      </c>
      <c r="D20" s="101" t="s">
        <v>32</v>
      </c>
      <c r="E20" s="102" t="s">
        <v>152</v>
      </c>
      <c r="F20" s="103"/>
      <c r="G20" s="104">
        <f>G21</f>
        <v>2964.0870000000004</v>
      </c>
      <c r="H20" s="104">
        <f>H21</f>
        <v>2572.35866</v>
      </c>
      <c r="I20" s="105">
        <f t="shared" si="0"/>
        <v>0.86784182110714</v>
      </c>
      <c r="P20" s="36"/>
      <c r="Q20" s="36"/>
      <c r="R20" s="36"/>
      <c r="S20" s="36"/>
    </row>
    <row r="21" spans="1:19" s="13" customFormat="1" ht="15">
      <c r="A21" s="98"/>
      <c r="B21" s="99" t="s">
        <v>151</v>
      </c>
      <c r="C21" s="100" t="s">
        <v>11</v>
      </c>
      <c r="D21" s="101" t="s">
        <v>32</v>
      </c>
      <c r="E21" s="102" t="s">
        <v>152</v>
      </c>
      <c r="F21" s="103"/>
      <c r="G21" s="104">
        <f>G22+G26</f>
        <v>2964.0870000000004</v>
      </c>
      <c r="H21" s="104">
        <f>H22+H26</f>
        <v>2572.35866</v>
      </c>
      <c r="I21" s="105">
        <f t="shared" si="0"/>
        <v>0.86784182110714</v>
      </c>
      <c r="P21" s="36"/>
      <c r="Q21" s="36"/>
      <c r="R21" s="36"/>
      <c r="S21" s="36"/>
    </row>
    <row r="22" spans="1:19" s="13" customFormat="1" ht="51">
      <c r="A22" s="98"/>
      <c r="B22" s="107" t="s">
        <v>156</v>
      </c>
      <c r="C22" s="100" t="s">
        <v>11</v>
      </c>
      <c r="D22" s="101" t="s">
        <v>32</v>
      </c>
      <c r="E22" s="102" t="s">
        <v>157</v>
      </c>
      <c r="F22" s="103"/>
      <c r="G22" s="104">
        <f>G23+G24+G25</f>
        <v>847.048</v>
      </c>
      <c r="H22" s="104">
        <f>H23+H24+H25</f>
        <v>779.47584</v>
      </c>
      <c r="I22" s="105">
        <f t="shared" si="0"/>
        <v>0.920226291780395</v>
      </c>
      <c r="P22" s="36"/>
      <c r="Q22" s="36"/>
      <c r="R22" s="36"/>
      <c r="S22" s="36"/>
    </row>
    <row r="23" spans="1:19" s="13" customFormat="1" ht="63.75">
      <c r="A23" s="98"/>
      <c r="B23" s="107" t="s">
        <v>155</v>
      </c>
      <c r="C23" s="100" t="s">
        <v>11</v>
      </c>
      <c r="D23" s="101" t="s">
        <v>32</v>
      </c>
      <c r="E23" s="102" t="s">
        <v>157</v>
      </c>
      <c r="F23" s="103">
        <v>100</v>
      </c>
      <c r="G23" s="104">
        <v>702.048</v>
      </c>
      <c r="H23" s="104">
        <v>689.87421</v>
      </c>
      <c r="I23" s="105">
        <f t="shared" si="0"/>
        <v>0.982659604471489</v>
      </c>
      <c r="P23" s="36"/>
      <c r="Q23" s="36"/>
      <c r="R23" s="36"/>
      <c r="S23" s="36"/>
    </row>
    <row r="24" spans="1:19" s="13" customFormat="1" ht="25.5">
      <c r="A24" s="98"/>
      <c r="B24" s="107" t="s">
        <v>158</v>
      </c>
      <c r="C24" s="100" t="s">
        <v>11</v>
      </c>
      <c r="D24" s="101" t="s">
        <v>32</v>
      </c>
      <c r="E24" s="102" t="s">
        <v>157</v>
      </c>
      <c r="F24" s="103">
        <v>200</v>
      </c>
      <c r="G24" s="104">
        <v>135</v>
      </c>
      <c r="H24" s="104">
        <v>85.60163</v>
      </c>
      <c r="I24" s="105">
        <f t="shared" si="0"/>
        <v>0.6340861481481481</v>
      </c>
      <c r="P24" s="36"/>
      <c r="Q24" s="36"/>
      <c r="R24" s="36"/>
      <c r="S24" s="36"/>
    </row>
    <row r="25" spans="1:19" s="13" customFormat="1" ht="15">
      <c r="A25" s="98"/>
      <c r="B25" s="107" t="s">
        <v>159</v>
      </c>
      <c r="C25" s="100" t="s">
        <v>11</v>
      </c>
      <c r="D25" s="101" t="s">
        <v>32</v>
      </c>
      <c r="E25" s="102" t="s">
        <v>157</v>
      </c>
      <c r="F25" s="103">
        <v>800</v>
      </c>
      <c r="G25" s="104">
        <v>10</v>
      </c>
      <c r="H25" s="104">
        <v>4</v>
      </c>
      <c r="I25" s="105">
        <f t="shared" si="0"/>
        <v>0.4</v>
      </c>
      <c r="P25" s="36"/>
      <c r="Q25" s="36"/>
      <c r="R25" s="36"/>
      <c r="S25" s="36"/>
    </row>
    <row r="26" spans="1:19" s="13" customFormat="1" ht="25.5">
      <c r="A26" s="98"/>
      <c r="B26" s="99" t="s">
        <v>160</v>
      </c>
      <c r="C26" s="100" t="s">
        <v>11</v>
      </c>
      <c r="D26" s="101" t="s">
        <v>32</v>
      </c>
      <c r="E26" s="102" t="s">
        <v>161</v>
      </c>
      <c r="F26" s="103"/>
      <c r="G26" s="104">
        <f>G27</f>
        <v>2117.039</v>
      </c>
      <c r="H26" s="104">
        <f>H27</f>
        <v>1792.88282</v>
      </c>
      <c r="I26" s="105">
        <f t="shared" si="0"/>
        <v>0.8468822822819985</v>
      </c>
      <c r="P26" s="36"/>
      <c r="Q26" s="36"/>
      <c r="R26" s="36"/>
      <c r="S26" s="36"/>
    </row>
    <row r="27" spans="1:19" s="13" customFormat="1" ht="63.75">
      <c r="A27" s="98"/>
      <c r="B27" s="107" t="s">
        <v>155</v>
      </c>
      <c r="C27" s="100" t="s">
        <v>11</v>
      </c>
      <c r="D27" s="101" t="s">
        <v>32</v>
      </c>
      <c r="E27" s="102" t="s">
        <v>161</v>
      </c>
      <c r="F27" s="103">
        <v>100</v>
      </c>
      <c r="G27" s="104">
        <v>2117.039</v>
      </c>
      <c r="H27" s="104">
        <v>1792.88282</v>
      </c>
      <c r="I27" s="105">
        <f t="shared" si="0"/>
        <v>0.8468822822819985</v>
      </c>
      <c r="P27" s="36"/>
      <c r="Q27" s="36"/>
      <c r="R27" s="36"/>
      <c r="S27" s="36"/>
    </row>
    <row r="28" spans="1:19" s="13" customFormat="1" ht="51">
      <c r="A28" s="98"/>
      <c r="B28" s="99" t="s">
        <v>18</v>
      </c>
      <c r="C28" s="100" t="s">
        <v>11</v>
      </c>
      <c r="D28" s="101" t="s">
        <v>39</v>
      </c>
      <c r="E28" s="102"/>
      <c r="F28" s="103"/>
      <c r="G28" s="104">
        <f>G29</f>
        <v>7586.659</v>
      </c>
      <c r="H28" s="104">
        <f>H29</f>
        <v>6854.04767</v>
      </c>
      <c r="I28" s="105">
        <f t="shared" si="0"/>
        <v>0.9034342613790867</v>
      </c>
      <c r="P28" s="36"/>
      <c r="Q28" s="36"/>
      <c r="R28" s="36"/>
      <c r="S28" s="36"/>
    </row>
    <row r="29" spans="1:19" s="13" customFormat="1" ht="15">
      <c r="A29" s="98"/>
      <c r="B29" s="99" t="s">
        <v>151</v>
      </c>
      <c r="C29" s="100" t="s">
        <v>11</v>
      </c>
      <c r="D29" s="101" t="s">
        <v>39</v>
      </c>
      <c r="E29" s="102" t="s">
        <v>152</v>
      </c>
      <c r="F29" s="103"/>
      <c r="G29" s="104">
        <f>G31</f>
        <v>7586.659</v>
      </c>
      <c r="H29" s="104">
        <f>H31</f>
        <v>6854.04767</v>
      </c>
      <c r="I29" s="105">
        <f t="shared" si="0"/>
        <v>0.9034342613790867</v>
      </c>
      <c r="P29" s="36"/>
      <c r="Q29" s="36"/>
      <c r="R29" s="36"/>
      <c r="S29" s="36"/>
    </row>
    <row r="30" spans="1:19" s="13" customFormat="1" ht="15">
      <c r="A30" s="98"/>
      <c r="B30" s="99" t="s">
        <v>151</v>
      </c>
      <c r="C30" s="100" t="s">
        <v>11</v>
      </c>
      <c r="D30" s="101" t="s">
        <v>39</v>
      </c>
      <c r="E30" s="102" t="s">
        <v>152</v>
      </c>
      <c r="F30" s="103"/>
      <c r="G30" s="104">
        <f aca="true" t="shared" si="2" ref="G30:H32">G31</f>
        <v>7586.659</v>
      </c>
      <c r="H30" s="104">
        <f t="shared" si="2"/>
        <v>6854.04767</v>
      </c>
      <c r="I30" s="105">
        <f t="shared" si="0"/>
        <v>0.9034342613790867</v>
      </c>
      <c r="P30" s="36"/>
      <c r="Q30" s="36"/>
      <c r="R30" s="36"/>
      <c r="S30" s="36"/>
    </row>
    <row r="31" spans="1:19" s="13" customFormat="1" ht="15">
      <c r="A31" s="98"/>
      <c r="B31" s="99" t="s">
        <v>151</v>
      </c>
      <c r="C31" s="100" t="s">
        <v>11</v>
      </c>
      <c r="D31" s="101" t="s">
        <v>39</v>
      </c>
      <c r="E31" s="102" t="s">
        <v>152</v>
      </c>
      <c r="F31" s="103"/>
      <c r="G31" s="104">
        <f t="shared" si="2"/>
        <v>7586.659</v>
      </c>
      <c r="H31" s="104">
        <f t="shared" si="2"/>
        <v>6854.04767</v>
      </c>
      <c r="I31" s="105">
        <f t="shared" si="0"/>
        <v>0.9034342613790867</v>
      </c>
      <c r="P31" s="36"/>
      <c r="Q31" s="36"/>
      <c r="R31" s="36"/>
      <c r="S31" s="36"/>
    </row>
    <row r="32" spans="1:19" s="13" customFormat="1" ht="51">
      <c r="A32" s="98"/>
      <c r="B32" s="107" t="s">
        <v>156</v>
      </c>
      <c r="C32" s="100" t="s">
        <v>11</v>
      </c>
      <c r="D32" s="101" t="s">
        <v>39</v>
      </c>
      <c r="E32" s="102" t="s">
        <v>157</v>
      </c>
      <c r="F32" s="103"/>
      <c r="G32" s="104">
        <f t="shared" si="2"/>
        <v>7586.659</v>
      </c>
      <c r="H32" s="104">
        <f t="shared" si="2"/>
        <v>6854.04767</v>
      </c>
      <c r="I32" s="105">
        <f t="shared" si="0"/>
        <v>0.9034342613790867</v>
      </c>
      <c r="P32" s="36"/>
      <c r="Q32" s="36"/>
      <c r="R32" s="36"/>
      <c r="S32" s="36"/>
    </row>
    <row r="33" spans="1:19" s="13" customFormat="1" ht="60" customHeight="1">
      <c r="A33" s="98"/>
      <c r="B33" s="107" t="s">
        <v>155</v>
      </c>
      <c r="C33" s="100" t="s">
        <v>11</v>
      </c>
      <c r="D33" s="101" t="s">
        <v>39</v>
      </c>
      <c r="E33" s="102" t="s">
        <v>157</v>
      </c>
      <c r="F33" s="103">
        <v>100</v>
      </c>
      <c r="G33" s="104">
        <v>7586.659</v>
      </c>
      <c r="H33" s="104">
        <v>6854.04767</v>
      </c>
      <c r="I33" s="105">
        <f t="shared" si="0"/>
        <v>0.9034342613790867</v>
      </c>
      <c r="P33" s="36"/>
      <c r="Q33" s="36"/>
      <c r="R33" s="36"/>
      <c r="S33" s="36"/>
    </row>
    <row r="34" spans="1:19" s="13" customFormat="1" ht="25.5">
      <c r="A34" s="98"/>
      <c r="B34" s="107" t="s">
        <v>162</v>
      </c>
      <c r="C34" s="100" t="s">
        <v>11</v>
      </c>
      <c r="D34" s="101" t="s">
        <v>60</v>
      </c>
      <c r="E34" s="102"/>
      <c r="F34" s="103"/>
      <c r="G34" s="104">
        <f aca="true" t="shared" si="3" ref="G34:H37">G35</f>
        <v>297.7208</v>
      </c>
      <c r="H34" s="104">
        <f t="shared" si="3"/>
        <v>296.7277</v>
      </c>
      <c r="I34" s="105">
        <f t="shared" si="0"/>
        <v>0.9966643244274502</v>
      </c>
      <c r="P34" s="36"/>
      <c r="Q34" s="36"/>
      <c r="R34" s="36"/>
      <c r="S34" s="36"/>
    </row>
    <row r="35" spans="1:19" s="13" customFormat="1" ht="15">
      <c r="A35" s="98"/>
      <c r="B35" s="99" t="s">
        <v>151</v>
      </c>
      <c r="C35" s="100" t="s">
        <v>11</v>
      </c>
      <c r="D35" s="101" t="s">
        <v>60</v>
      </c>
      <c r="E35" s="102" t="s">
        <v>152</v>
      </c>
      <c r="F35" s="103"/>
      <c r="G35" s="104">
        <f t="shared" si="3"/>
        <v>297.7208</v>
      </c>
      <c r="H35" s="104">
        <f t="shared" si="3"/>
        <v>296.7277</v>
      </c>
      <c r="I35" s="105">
        <f t="shared" si="0"/>
        <v>0.9966643244274502</v>
      </c>
      <c r="P35" s="36"/>
      <c r="Q35" s="36"/>
      <c r="R35" s="36"/>
      <c r="S35" s="36"/>
    </row>
    <row r="36" spans="1:19" s="13" customFormat="1" ht="15">
      <c r="A36" s="98"/>
      <c r="B36" s="99" t="s">
        <v>151</v>
      </c>
      <c r="C36" s="100" t="s">
        <v>11</v>
      </c>
      <c r="D36" s="101" t="s">
        <v>60</v>
      </c>
      <c r="E36" s="102" t="s">
        <v>152</v>
      </c>
      <c r="F36" s="103"/>
      <c r="G36" s="104">
        <f t="shared" si="3"/>
        <v>297.7208</v>
      </c>
      <c r="H36" s="104">
        <f t="shared" si="3"/>
        <v>296.7277</v>
      </c>
      <c r="I36" s="105">
        <f t="shared" si="0"/>
        <v>0.9966643244274502</v>
      </c>
      <c r="P36" s="36"/>
      <c r="Q36" s="36"/>
      <c r="R36" s="36"/>
      <c r="S36" s="36"/>
    </row>
    <row r="37" spans="1:19" s="13" customFormat="1" ht="15">
      <c r="A37" s="98"/>
      <c r="B37" s="107" t="s">
        <v>163</v>
      </c>
      <c r="C37" s="100" t="s">
        <v>11</v>
      </c>
      <c r="D37" s="101" t="s">
        <v>60</v>
      </c>
      <c r="E37" s="102" t="s">
        <v>164</v>
      </c>
      <c r="F37" s="103"/>
      <c r="G37" s="104">
        <f t="shared" si="3"/>
        <v>297.7208</v>
      </c>
      <c r="H37" s="104">
        <f t="shared" si="3"/>
        <v>296.7277</v>
      </c>
      <c r="I37" s="105">
        <f t="shared" si="0"/>
        <v>0.9966643244274502</v>
      </c>
      <c r="P37" s="36"/>
      <c r="Q37" s="36"/>
      <c r="R37" s="36"/>
      <c r="S37" s="36"/>
    </row>
    <row r="38" spans="1:19" s="13" customFormat="1" ht="15">
      <c r="A38" s="98"/>
      <c r="B38" s="107" t="s">
        <v>159</v>
      </c>
      <c r="C38" s="100" t="s">
        <v>11</v>
      </c>
      <c r="D38" s="101" t="s">
        <v>60</v>
      </c>
      <c r="E38" s="102" t="s">
        <v>164</v>
      </c>
      <c r="F38" s="103">
        <v>800</v>
      </c>
      <c r="G38" s="104">
        <v>297.7208</v>
      </c>
      <c r="H38" s="104">
        <v>296.7277</v>
      </c>
      <c r="I38" s="105">
        <f t="shared" si="0"/>
        <v>0.9966643244274502</v>
      </c>
      <c r="P38" s="36"/>
      <c r="Q38" s="36"/>
      <c r="R38" s="36"/>
      <c r="S38" s="36"/>
    </row>
    <row r="39" spans="1:19" s="13" customFormat="1" ht="15">
      <c r="A39" s="98"/>
      <c r="B39" s="108" t="s">
        <v>23</v>
      </c>
      <c r="C39" s="100" t="s">
        <v>11</v>
      </c>
      <c r="D39" s="101" t="s">
        <v>107</v>
      </c>
      <c r="E39" s="102"/>
      <c r="F39" s="103"/>
      <c r="G39" s="104">
        <f>G40</f>
        <v>100</v>
      </c>
      <c r="H39" s="104">
        <f>H40</f>
        <v>0</v>
      </c>
      <c r="I39" s="105">
        <f t="shared" si="0"/>
        <v>0</v>
      </c>
      <c r="P39" s="36"/>
      <c r="Q39" s="36"/>
      <c r="R39" s="36"/>
      <c r="S39" s="36"/>
    </row>
    <row r="40" spans="1:19" s="13" customFormat="1" ht="15">
      <c r="A40" s="98"/>
      <c r="B40" s="99" t="s">
        <v>151</v>
      </c>
      <c r="C40" s="100" t="s">
        <v>11</v>
      </c>
      <c r="D40" s="101" t="s">
        <v>107</v>
      </c>
      <c r="E40" s="102" t="s">
        <v>152</v>
      </c>
      <c r="F40" s="103"/>
      <c r="G40" s="104">
        <f>G42</f>
        <v>100</v>
      </c>
      <c r="H40" s="104">
        <f>H42</f>
        <v>0</v>
      </c>
      <c r="I40" s="105">
        <f t="shared" si="0"/>
        <v>0</v>
      </c>
      <c r="P40" s="36"/>
      <c r="Q40" s="36"/>
      <c r="R40" s="36"/>
      <c r="S40" s="36"/>
    </row>
    <row r="41" spans="1:19" s="13" customFormat="1" ht="15">
      <c r="A41" s="98"/>
      <c r="B41" s="99" t="s">
        <v>151</v>
      </c>
      <c r="C41" s="100" t="s">
        <v>11</v>
      </c>
      <c r="D41" s="101" t="s">
        <v>107</v>
      </c>
      <c r="E41" s="102" t="s">
        <v>152</v>
      </c>
      <c r="F41" s="103"/>
      <c r="G41" s="104">
        <f aca="true" t="shared" si="4" ref="G41:H43">G42</f>
        <v>100</v>
      </c>
      <c r="H41" s="104">
        <f t="shared" si="4"/>
        <v>0</v>
      </c>
      <c r="I41" s="105">
        <f t="shared" si="0"/>
        <v>0</v>
      </c>
      <c r="P41" s="36"/>
      <c r="Q41" s="36"/>
      <c r="R41" s="36"/>
      <c r="S41" s="36"/>
    </row>
    <row r="42" spans="1:19" s="13" customFormat="1" ht="15">
      <c r="A42" s="98"/>
      <c r="B42" s="99" t="s">
        <v>151</v>
      </c>
      <c r="C42" s="100" t="s">
        <v>11</v>
      </c>
      <c r="D42" s="101" t="s">
        <v>107</v>
      </c>
      <c r="E42" s="102" t="s">
        <v>152</v>
      </c>
      <c r="F42" s="103"/>
      <c r="G42" s="104">
        <f t="shared" si="4"/>
        <v>100</v>
      </c>
      <c r="H42" s="104">
        <f t="shared" si="4"/>
        <v>0</v>
      </c>
      <c r="I42" s="105">
        <f t="shared" si="0"/>
        <v>0</v>
      </c>
      <c r="P42" s="36"/>
      <c r="Q42" s="36"/>
      <c r="R42" s="36"/>
      <c r="S42" s="36"/>
    </row>
    <row r="43" spans="1:19" s="13" customFormat="1" ht="25.5">
      <c r="A43" s="98"/>
      <c r="B43" s="99" t="s">
        <v>165</v>
      </c>
      <c r="C43" s="100" t="s">
        <v>11</v>
      </c>
      <c r="D43" s="101" t="s">
        <v>107</v>
      </c>
      <c r="E43" s="102" t="s">
        <v>166</v>
      </c>
      <c r="F43" s="103"/>
      <c r="G43" s="104">
        <f t="shared" si="4"/>
        <v>100</v>
      </c>
      <c r="H43" s="104">
        <f t="shared" si="4"/>
        <v>0</v>
      </c>
      <c r="I43" s="105">
        <f aca="true" t="shared" si="5" ref="I43:I74">H43/G43</f>
        <v>0</v>
      </c>
      <c r="P43" s="36"/>
      <c r="Q43" s="36"/>
      <c r="R43" s="36"/>
      <c r="S43" s="36"/>
    </row>
    <row r="44" spans="1:19" s="13" customFormat="1" ht="15">
      <c r="A44" s="98"/>
      <c r="B44" s="107" t="s">
        <v>159</v>
      </c>
      <c r="C44" s="100" t="s">
        <v>11</v>
      </c>
      <c r="D44" s="101" t="s">
        <v>107</v>
      </c>
      <c r="E44" s="102" t="s">
        <v>166</v>
      </c>
      <c r="F44" s="103">
        <v>800</v>
      </c>
      <c r="G44" s="104">
        <v>100</v>
      </c>
      <c r="H44" s="104">
        <v>0</v>
      </c>
      <c r="I44" s="105">
        <f t="shared" si="5"/>
        <v>0</v>
      </c>
      <c r="P44" s="36"/>
      <c r="Q44" s="36"/>
      <c r="R44" s="36"/>
      <c r="S44" s="36"/>
    </row>
    <row r="45" spans="1:19" s="13" customFormat="1" ht="15">
      <c r="A45" s="98"/>
      <c r="B45" s="108" t="s">
        <v>25</v>
      </c>
      <c r="C45" s="100" t="s">
        <v>11</v>
      </c>
      <c r="D45" s="101" t="s">
        <v>167</v>
      </c>
      <c r="E45" s="102"/>
      <c r="F45" s="103"/>
      <c r="G45" s="104">
        <f>G46+G51+G65+G70+G75</f>
        <v>4925.89341</v>
      </c>
      <c r="H45" s="104">
        <f>H46+H51+H65+H70+H75</f>
        <v>4831.60998</v>
      </c>
      <c r="I45" s="105">
        <f t="shared" si="5"/>
        <v>0.9808596284668695</v>
      </c>
      <c r="P45" s="36"/>
      <c r="Q45" s="36"/>
      <c r="R45" s="36"/>
      <c r="S45" s="36"/>
    </row>
    <row r="46" spans="1:19" s="13" customFormat="1" ht="38.25">
      <c r="A46" s="98"/>
      <c r="B46" s="108" t="s">
        <v>168</v>
      </c>
      <c r="C46" s="100" t="s">
        <v>11</v>
      </c>
      <c r="D46" s="101" t="s">
        <v>167</v>
      </c>
      <c r="E46" s="102" t="s">
        <v>169</v>
      </c>
      <c r="F46" s="103"/>
      <c r="G46" s="104">
        <f>G50</f>
        <v>6</v>
      </c>
      <c r="H46" s="104">
        <f>H50</f>
        <v>6</v>
      </c>
      <c r="I46" s="105">
        <f t="shared" si="5"/>
        <v>1</v>
      </c>
      <c r="P46" s="36"/>
      <c r="Q46" s="36"/>
      <c r="R46" s="36"/>
      <c r="S46" s="36"/>
    </row>
    <row r="47" spans="1:19" s="13" customFormat="1" ht="38.25">
      <c r="A47" s="98"/>
      <c r="B47" s="108" t="s">
        <v>170</v>
      </c>
      <c r="C47" s="100" t="s">
        <v>11</v>
      </c>
      <c r="D47" s="101" t="s">
        <v>167</v>
      </c>
      <c r="E47" s="102" t="s">
        <v>171</v>
      </c>
      <c r="F47" s="103"/>
      <c r="G47" s="104">
        <f>G50</f>
        <v>6</v>
      </c>
      <c r="H47" s="104">
        <f>H50</f>
        <v>6</v>
      </c>
      <c r="I47" s="105">
        <f t="shared" si="5"/>
        <v>1</v>
      </c>
      <c r="P47" s="36"/>
      <c r="Q47" s="36"/>
      <c r="R47" s="36"/>
      <c r="S47" s="36"/>
    </row>
    <row r="48" spans="1:19" s="13" customFormat="1" ht="36" customHeight="1">
      <c r="A48" s="98"/>
      <c r="B48" s="108" t="s">
        <v>172</v>
      </c>
      <c r="C48" s="100" t="s">
        <v>11</v>
      </c>
      <c r="D48" s="101" t="s">
        <v>167</v>
      </c>
      <c r="E48" s="102" t="s">
        <v>173</v>
      </c>
      <c r="F48" s="103"/>
      <c r="G48" s="104">
        <f>G49</f>
        <v>6</v>
      </c>
      <c r="H48" s="104">
        <f>H49</f>
        <v>6</v>
      </c>
      <c r="I48" s="105">
        <f t="shared" si="5"/>
        <v>1</v>
      </c>
      <c r="P48" s="36"/>
      <c r="Q48" s="36"/>
      <c r="R48" s="36"/>
      <c r="S48" s="36"/>
    </row>
    <row r="49" spans="1:19" s="13" customFormat="1" ht="70.5" customHeight="1">
      <c r="A49" s="98"/>
      <c r="B49" s="108" t="s">
        <v>174</v>
      </c>
      <c r="C49" s="100" t="s">
        <v>11</v>
      </c>
      <c r="D49" s="101" t="s">
        <v>167</v>
      </c>
      <c r="E49" s="102" t="s">
        <v>175</v>
      </c>
      <c r="F49" s="103"/>
      <c r="G49" s="104">
        <f>G50</f>
        <v>6</v>
      </c>
      <c r="H49" s="104">
        <f>H50</f>
        <v>6</v>
      </c>
      <c r="I49" s="105">
        <f t="shared" si="5"/>
        <v>1</v>
      </c>
      <c r="P49" s="36"/>
      <c r="Q49" s="36"/>
      <c r="R49" s="36"/>
      <c r="S49" s="36"/>
    </row>
    <row r="50" spans="1:19" s="13" customFormat="1" ht="25.5">
      <c r="A50" s="98"/>
      <c r="B50" s="107" t="s">
        <v>158</v>
      </c>
      <c r="C50" s="100" t="s">
        <v>11</v>
      </c>
      <c r="D50" s="101" t="s">
        <v>167</v>
      </c>
      <c r="E50" s="102" t="s">
        <v>175</v>
      </c>
      <c r="F50" s="103">
        <v>200</v>
      </c>
      <c r="G50" s="104">
        <v>6</v>
      </c>
      <c r="H50" s="104">
        <v>6</v>
      </c>
      <c r="I50" s="105">
        <f t="shared" si="5"/>
        <v>1</v>
      </c>
      <c r="P50" s="36"/>
      <c r="Q50" s="36"/>
      <c r="R50" s="36"/>
      <c r="S50" s="36"/>
    </row>
    <row r="51" spans="1:19" s="13" customFormat="1" ht="51">
      <c r="A51" s="98"/>
      <c r="B51" s="107" t="s">
        <v>176</v>
      </c>
      <c r="C51" s="100" t="s">
        <v>11</v>
      </c>
      <c r="D51" s="101" t="s">
        <v>167</v>
      </c>
      <c r="E51" s="102" t="s">
        <v>177</v>
      </c>
      <c r="F51" s="103"/>
      <c r="G51" s="104">
        <f>G52</f>
        <v>17</v>
      </c>
      <c r="H51" s="104">
        <f>H52</f>
        <v>1.85</v>
      </c>
      <c r="I51" s="105">
        <f t="shared" si="5"/>
        <v>0.10882352941176471</v>
      </c>
      <c r="P51" s="36"/>
      <c r="Q51" s="36"/>
      <c r="R51" s="36"/>
      <c r="S51" s="36"/>
    </row>
    <row r="52" spans="1:19" s="13" customFormat="1" ht="38.25">
      <c r="A52" s="98"/>
      <c r="B52" s="107" t="s">
        <v>178</v>
      </c>
      <c r="C52" s="100" t="s">
        <v>11</v>
      </c>
      <c r="D52" s="101" t="s">
        <v>167</v>
      </c>
      <c r="E52" s="102" t="s">
        <v>179</v>
      </c>
      <c r="F52" s="103"/>
      <c r="G52" s="104">
        <f>G54+G56+G59+G62</f>
        <v>17</v>
      </c>
      <c r="H52" s="104">
        <f>H54+H56+H59+H62</f>
        <v>1.85</v>
      </c>
      <c r="I52" s="105">
        <f t="shared" si="5"/>
        <v>0.10882352941176471</v>
      </c>
      <c r="P52" s="36"/>
      <c r="Q52" s="36"/>
      <c r="R52" s="36"/>
      <c r="S52" s="36"/>
    </row>
    <row r="53" spans="1:19" s="13" customFormat="1" ht="38.25">
      <c r="A53" s="98"/>
      <c r="B53" s="107" t="s">
        <v>180</v>
      </c>
      <c r="C53" s="100" t="s">
        <v>11</v>
      </c>
      <c r="D53" s="101" t="s">
        <v>167</v>
      </c>
      <c r="E53" s="102" t="s">
        <v>181</v>
      </c>
      <c r="F53" s="103"/>
      <c r="G53" s="104">
        <f>G54</f>
        <v>8</v>
      </c>
      <c r="H53" s="104">
        <f>H54</f>
        <v>0</v>
      </c>
      <c r="I53" s="105">
        <f t="shared" si="5"/>
        <v>0</v>
      </c>
      <c r="P53" s="36"/>
      <c r="Q53" s="36"/>
      <c r="R53" s="36"/>
      <c r="S53" s="36"/>
    </row>
    <row r="54" spans="1:19" s="13" customFormat="1" ht="76.5">
      <c r="A54" s="98"/>
      <c r="B54" s="108" t="s">
        <v>174</v>
      </c>
      <c r="C54" s="100" t="s">
        <v>11</v>
      </c>
      <c r="D54" s="101" t="s">
        <v>167</v>
      </c>
      <c r="E54" s="102" t="s">
        <v>182</v>
      </c>
      <c r="F54" s="103"/>
      <c r="G54" s="104">
        <f>G55</f>
        <v>8</v>
      </c>
      <c r="H54" s="104">
        <f>H55</f>
        <v>0</v>
      </c>
      <c r="I54" s="105">
        <f t="shared" si="5"/>
        <v>0</v>
      </c>
      <c r="P54" s="36"/>
      <c r="Q54" s="36"/>
      <c r="R54" s="36"/>
      <c r="S54" s="36"/>
    </row>
    <row r="55" spans="1:19" s="13" customFormat="1" ht="25.5">
      <c r="A55" s="98"/>
      <c r="B55" s="107" t="s">
        <v>158</v>
      </c>
      <c r="C55" s="100" t="s">
        <v>11</v>
      </c>
      <c r="D55" s="101" t="s">
        <v>167</v>
      </c>
      <c r="E55" s="102" t="s">
        <v>182</v>
      </c>
      <c r="F55" s="103">
        <v>200</v>
      </c>
      <c r="G55" s="104">
        <v>8</v>
      </c>
      <c r="H55" s="104">
        <v>0</v>
      </c>
      <c r="I55" s="105">
        <f t="shared" si="5"/>
        <v>0</v>
      </c>
      <c r="P55" s="36"/>
      <c r="Q55" s="36"/>
      <c r="R55" s="36"/>
      <c r="S55" s="36"/>
    </row>
    <row r="56" spans="1:19" s="13" customFormat="1" ht="38.25">
      <c r="A56" s="98"/>
      <c r="B56" s="107" t="s">
        <v>183</v>
      </c>
      <c r="C56" s="100" t="s">
        <v>11</v>
      </c>
      <c r="D56" s="101" t="s">
        <v>167</v>
      </c>
      <c r="E56" s="102" t="s">
        <v>184</v>
      </c>
      <c r="F56" s="103"/>
      <c r="G56" s="104">
        <f>G57</f>
        <v>3</v>
      </c>
      <c r="H56" s="104">
        <f>H57</f>
        <v>1.85</v>
      </c>
      <c r="I56" s="105">
        <f t="shared" si="5"/>
        <v>0.6166666666666667</v>
      </c>
      <c r="P56" s="36"/>
      <c r="Q56" s="36"/>
      <c r="R56" s="36"/>
      <c r="S56" s="36"/>
    </row>
    <row r="57" spans="1:19" s="13" customFormat="1" ht="76.5">
      <c r="A57" s="98"/>
      <c r="B57" s="108" t="s">
        <v>174</v>
      </c>
      <c r="C57" s="100" t="s">
        <v>11</v>
      </c>
      <c r="D57" s="101" t="s">
        <v>167</v>
      </c>
      <c r="E57" s="102" t="s">
        <v>185</v>
      </c>
      <c r="F57" s="103"/>
      <c r="G57" s="104">
        <f>G58</f>
        <v>3</v>
      </c>
      <c r="H57" s="104">
        <f>H58</f>
        <v>1.85</v>
      </c>
      <c r="I57" s="105">
        <f t="shared" si="5"/>
        <v>0.6166666666666667</v>
      </c>
      <c r="P57" s="36"/>
      <c r="Q57" s="36"/>
      <c r="R57" s="36"/>
      <c r="S57" s="36"/>
    </row>
    <row r="58" spans="1:19" s="13" customFormat="1" ht="25.5">
      <c r="A58" s="98"/>
      <c r="B58" s="107" t="s">
        <v>158</v>
      </c>
      <c r="C58" s="100" t="s">
        <v>11</v>
      </c>
      <c r="D58" s="101" t="s">
        <v>167</v>
      </c>
      <c r="E58" s="102" t="s">
        <v>185</v>
      </c>
      <c r="F58" s="103">
        <v>200</v>
      </c>
      <c r="G58" s="104">
        <v>3</v>
      </c>
      <c r="H58" s="104">
        <v>1.85</v>
      </c>
      <c r="I58" s="105">
        <f t="shared" si="5"/>
        <v>0.6166666666666667</v>
      </c>
      <c r="P58" s="36"/>
      <c r="Q58" s="36"/>
      <c r="R58" s="36"/>
      <c r="S58" s="36"/>
    </row>
    <row r="59" spans="1:19" s="13" customFormat="1" ht="38.25">
      <c r="A59" s="98"/>
      <c r="B59" s="107" t="s">
        <v>186</v>
      </c>
      <c r="C59" s="100" t="s">
        <v>11</v>
      </c>
      <c r="D59" s="101" t="s">
        <v>167</v>
      </c>
      <c r="E59" s="102" t="s">
        <v>187</v>
      </c>
      <c r="F59" s="103"/>
      <c r="G59" s="104">
        <f>G60</f>
        <v>3</v>
      </c>
      <c r="H59" s="104">
        <f>H60</f>
        <v>0</v>
      </c>
      <c r="I59" s="105">
        <f t="shared" si="5"/>
        <v>0</v>
      </c>
      <c r="P59" s="36"/>
      <c r="Q59" s="36"/>
      <c r="R59" s="36"/>
      <c r="S59" s="36"/>
    </row>
    <row r="60" spans="1:19" s="13" customFormat="1" ht="76.5">
      <c r="A60" s="98"/>
      <c r="B60" s="108" t="s">
        <v>174</v>
      </c>
      <c r="C60" s="100" t="s">
        <v>11</v>
      </c>
      <c r="D60" s="101" t="s">
        <v>167</v>
      </c>
      <c r="E60" s="102" t="s">
        <v>188</v>
      </c>
      <c r="F60" s="103"/>
      <c r="G60" s="104">
        <f>G61</f>
        <v>3</v>
      </c>
      <c r="H60" s="104">
        <f>H61</f>
        <v>0</v>
      </c>
      <c r="I60" s="105">
        <f t="shared" si="5"/>
        <v>0</v>
      </c>
      <c r="P60" s="36"/>
      <c r="Q60" s="36"/>
      <c r="R60" s="36"/>
      <c r="S60" s="36"/>
    </row>
    <row r="61" spans="1:19" s="13" customFormat="1" ht="25.5">
      <c r="A61" s="98"/>
      <c r="B61" s="107" t="s">
        <v>158</v>
      </c>
      <c r="C61" s="100" t="s">
        <v>11</v>
      </c>
      <c r="D61" s="101" t="s">
        <v>167</v>
      </c>
      <c r="E61" s="102" t="s">
        <v>188</v>
      </c>
      <c r="F61" s="103">
        <v>200</v>
      </c>
      <c r="G61" s="104">
        <v>3</v>
      </c>
      <c r="H61" s="104">
        <v>0</v>
      </c>
      <c r="I61" s="105">
        <f t="shared" si="5"/>
        <v>0</v>
      </c>
      <c r="P61" s="36"/>
      <c r="Q61" s="36"/>
      <c r="R61" s="36"/>
      <c r="S61" s="36"/>
    </row>
    <row r="62" spans="1:19" s="13" customFormat="1" ht="38.25">
      <c r="A62" s="98"/>
      <c r="B62" s="107" t="s">
        <v>189</v>
      </c>
      <c r="C62" s="100" t="s">
        <v>11</v>
      </c>
      <c r="D62" s="101" t="s">
        <v>167</v>
      </c>
      <c r="E62" s="102" t="s">
        <v>190</v>
      </c>
      <c r="F62" s="103"/>
      <c r="G62" s="104">
        <f>G63</f>
        <v>3</v>
      </c>
      <c r="H62" s="104">
        <f>H63</f>
        <v>0</v>
      </c>
      <c r="I62" s="105">
        <f t="shared" si="5"/>
        <v>0</v>
      </c>
      <c r="P62" s="36"/>
      <c r="Q62" s="36"/>
      <c r="R62" s="36"/>
      <c r="S62" s="36"/>
    </row>
    <row r="63" spans="1:19" s="13" customFormat="1" ht="76.5">
      <c r="A63" s="98"/>
      <c r="B63" s="108" t="s">
        <v>174</v>
      </c>
      <c r="C63" s="100" t="s">
        <v>11</v>
      </c>
      <c r="D63" s="101" t="s">
        <v>167</v>
      </c>
      <c r="E63" s="102" t="s">
        <v>191</v>
      </c>
      <c r="F63" s="103"/>
      <c r="G63" s="104">
        <f>G64</f>
        <v>3</v>
      </c>
      <c r="H63" s="104">
        <f>H64</f>
        <v>0</v>
      </c>
      <c r="I63" s="105">
        <f t="shared" si="5"/>
        <v>0</v>
      </c>
      <c r="P63" s="36"/>
      <c r="Q63" s="36"/>
      <c r="R63" s="36"/>
      <c r="S63" s="36"/>
    </row>
    <row r="64" spans="1:19" s="13" customFormat="1" ht="25.5">
      <c r="A64" s="98"/>
      <c r="B64" s="107" t="s">
        <v>158</v>
      </c>
      <c r="C64" s="100" t="s">
        <v>11</v>
      </c>
      <c r="D64" s="101" t="s">
        <v>167</v>
      </c>
      <c r="E64" s="102" t="s">
        <v>191</v>
      </c>
      <c r="F64" s="103">
        <v>200</v>
      </c>
      <c r="G64" s="104">
        <v>3</v>
      </c>
      <c r="H64" s="104">
        <v>0</v>
      </c>
      <c r="I64" s="105">
        <f t="shared" si="5"/>
        <v>0</v>
      </c>
      <c r="P64" s="36"/>
      <c r="Q64" s="36"/>
      <c r="R64" s="36"/>
      <c r="S64" s="36"/>
    </row>
    <row r="65" spans="1:19" s="13" customFormat="1" ht="51">
      <c r="A65" s="98"/>
      <c r="B65" s="107" t="s">
        <v>192</v>
      </c>
      <c r="C65" s="100" t="s">
        <v>11</v>
      </c>
      <c r="D65" s="101" t="s">
        <v>167</v>
      </c>
      <c r="E65" s="102" t="s">
        <v>193</v>
      </c>
      <c r="F65" s="103"/>
      <c r="G65" s="104">
        <f aca="true" t="shared" si="6" ref="G65:H68">G66</f>
        <v>9.9</v>
      </c>
      <c r="H65" s="104">
        <f t="shared" si="6"/>
        <v>9.9</v>
      </c>
      <c r="I65" s="105">
        <f t="shared" si="5"/>
        <v>1</v>
      </c>
      <c r="P65" s="36"/>
      <c r="Q65" s="36"/>
      <c r="R65" s="36"/>
      <c r="S65" s="36"/>
    </row>
    <row r="66" spans="1:19" s="13" customFormat="1" ht="17.25" customHeight="1">
      <c r="A66" s="98"/>
      <c r="B66" s="107" t="s">
        <v>194</v>
      </c>
      <c r="C66" s="100" t="s">
        <v>11</v>
      </c>
      <c r="D66" s="101" t="s">
        <v>167</v>
      </c>
      <c r="E66" s="102" t="s">
        <v>195</v>
      </c>
      <c r="F66" s="103"/>
      <c r="G66" s="104">
        <f t="shared" si="6"/>
        <v>9.9</v>
      </c>
      <c r="H66" s="104">
        <f t="shared" si="6"/>
        <v>9.9</v>
      </c>
      <c r="I66" s="105">
        <f t="shared" si="5"/>
        <v>1</v>
      </c>
      <c r="P66" s="36"/>
      <c r="Q66" s="36"/>
      <c r="R66" s="36"/>
      <c r="S66" s="36"/>
    </row>
    <row r="67" spans="1:19" s="13" customFormat="1" ht="92.25" customHeight="1">
      <c r="A67" s="98"/>
      <c r="B67" s="107" t="s">
        <v>196</v>
      </c>
      <c r="C67" s="100" t="s">
        <v>11</v>
      </c>
      <c r="D67" s="101" t="s">
        <v>167</v>
      </c>
      <c r="E67" s="102" t="s">
        <v>197</v>
      </c>
      <c r="F67" s="103"/>
      <c r="G67" s="104">
        <f t="shared" si="6"/>
        <v>9.9</v>
      </c>
      <c r="H67" s="104">
        <f t="shared" si="6"/>
        <v>9.9</v>
      </c>
      <c r="I67" s="105">
        <f t="shared" si="5"/>
        <v>1</v>
      </c>
      <c r="P67" s="36"/>
      <c r="Q67" s="36"/>
      <c r="R67" s="36"/>
      <c r="S67" s="36"/>
    </row>
    <row r="68" spans="1:19" s="13" customFormat="1" ht="76.5">
      <c r="A68" s="98"/>
      <c r="B68" s="108" t="s">
        <v>174</v>
      </c>
      <c r="C68" s="100" t="s">
        <v>11</v>
      </c>
      <c r="D68" s="101" t="s">
        <v>167</v>
      </c>
      <c r="E68" s="102" t="s">
        <v>198</v>
      </c>
      <c r="F68" s="103"/>
      <c r="G68" s="104">
        <f t="shared" si="6"/>
        <v>9.9</v>
      </c>
      <c r="H68" s="104">
        <f t="shared" si="6"/>
        <v>9.9</v>
      </c>
      <c r="I68" s="105">
        <f t="shared" si="5"/>
        <v>1</v>
      </c>
      <c r="P68" s="36"/>
      <c r="Q68" s="36"/>
      <c r="R68" s="36"/>
      <c r="S68" s="36"/>
    </row>
    <row r="69" spans="1:19" s="13" customFormat="1" ht="25.5">
      <c r="A69" s="98"/>
      <c r="B69" s="107" t="s">
        <v>158</v>
      </c>
      <c r="C69" s="100" t="s">
        <v>11</v>
      </c>
      <c r="D69" s="101" t="s">
        <v>167</v>
      </c>
      <c r="E69" s="102" t="s">
        <v>198</v>
      </c>
      <c r="F69" s="103">
        <v>200</v>
      </c>
      <c r="G69" s="104">
        <v>9.9</v>
      </c>
      <c r="H69" s="104">
        <v>9.9</v>
      </c>
      <c r="I69" s="105">
        <f t="shared" si="5"/>
        <v>1</v>
      </c>
      <c r="P69" s="36"/>
      <c r="Q69" s="36"/>
      <c r="R69" s="36"/>
      <c r="S69" s="36"/>
    </row>
    <row r="70" spans="1:19" s="13" customFormat="1" ht="38.25">
      <c r="A70" s="98"/>
      <c r="B70" s="107" t="s">
        <v>199</v>
      </c>
      <c r="C70" s="100" t="s">
        <v>11</v>
      </c>
      <c r="D70" s="101" t="s">
        <v>167</v>
      </c>
      <c r="E70" s="102" t="s">
        <v>200</v>
      </c>
      <c r="F70" s="103"/>
      <c r="G70" s="104">
        <f aca="true" t="shared" si="7" ref="G70:H73">G71</f>
        <v>15</v>
      </c>
      <c r="H70" s="104">
        <f t="shared" si="7"/>
        <v>15</v>
      </c>
      <c r="I70" s="105">
        <f t="shared" si="5"/>
        <v>1</v>
      </c>
      <c r="P70" s="36"/>
      <c r="Q70" s="36"/>
      <c r="R70" s="36"/>
      <c r="S70" s="36"/>
    </row>
    <row r="71" spans="1:19" s="13" customFormat="1" ht="38.25">
      <c r="A71" s="98"/>
      <c r="B71" s="107" t="s">
        <v>201</v>
      </c>
      <c r="C71" s="100" t="s">
        <v>11</v>
      </c>
      <c r="D71" s="101" t="s">
        <v>167</v>
      </c>
      <c r="E71" s="102" t="s">
        <v>202</v>
      </c>
      <c r="F71" s="103"/>
      <c r="G71" s="104">
        <f t="shared" si="7"/>
        <v>15</v>
      </c>
      <c r="H71" s="104">
        <f t="shared" si="7"/>
        <v>15</v>
      </c>
      <c r="I71" s="105">
        <f t="shared" si="5"/>
        <v>1</v>
      </c>
      <c r="P71" s="36"/>
      <c r="Q71" s="36"/>
      <c r="R71" s="36"/>
      <c r="S71" s="36"/>
    </row>
    <row r="72" spans="1:19" s="13" customFormat="1" ht="38.25">
      <c r="A72" s="98"/>
      <c r="B72" s="107" t="s">
        <v>203</v>
      </c>
      <c r="C72" s="100" t="s">
        <v>11</v>
      </c>
      <c r="D72" s="101" t="s">
        <v>167</v>
      </c>
      <c r="E72" s="102" t="s">
        <v>204</v>
      </c>
      <c r="F72" s="103"/>
      <c r="G72" s="104">
        <f t="shared" si="7"/>
        <v>15</v>
      </c>
      <c r="H72" s="104">
        <f t="shared" si="7"/>
        <v>15</v>
      </c>
      <c r="I72" s="105">
        <f t="shared" si="5"/>
        <v>1</v>
      </c>
      <c r="P72" s="36"/>
      <c r="Q72" s="36"/>
      <c r="R72" s="36"/>
      <c r="S72" s="36"/>
    </row>
    <row r="73" spans="1:19" s="13" customFormat="1" ht="76.5">
      <c r="A73" s="98"/>
      <c r="B73" s="108" t="s">
        <v>174</v>
      </c>
      <c r="C73" s="100" t="s">
        <v>11</v>
      </c>
      <c r="D73" s="101" t="s">
        <v>167</v>
      </c>
      <c r="E73" s="102" t="s">
        <v>205</v>
      </c>
      <c r="F73" s="103"/>
      <c r="G73" s="104">
        <f t="shared" si="7"/>
        <v>15</v>
      </c>
      <c r="H73" s="104">
        <f t="shared" si="7"/>
        <v>15</v>
      </c>
      <c r="I73" s="105">
        <f t="shared" si="5"/>
        <v>1</v>
      </c>
      <c r="P73" s="36"/>
      <c r="Q73" s="36"/>
      <c r="R73" s="36"/>
      <c r="S73" s="36"/>
    </row>
    <row r="74" spans="1:19" s="13" customFormat="1" ht="25.5">
      <c r="A74" s="98"/>
      <c r="B74" s="107" t="s">
        <v>158</v>
      </c>
      <c r="C74" s="100" t="s">
        <v>11</v>
      </c>
      <c r="D74" s="101" t="s">
        <v>167</v>
      </c>
      <c r="E74" s="102" t="s">
        <v>205</v>
      </c>
      <c r="F74" s="103">
        <v>200</v>
      </c>
      <c r="G74" s="104">
        <v>15</v>
      </c>
      <c r="H74" s="104">
        <v>15</v>
      </c>
      <c r="I74" s="105">
        <f t="shared" si="5"/>
        <v>1</v>
      </c>
      <c r="P74" s="36"/>
      <c r="Q74" s="36"/>
      <c r="R74" s="36"/>
      <c r="S74" s="36"/>
    </row>
    <row r="75" spans="1:19" s="13" customFormat="1" ht="15">
      <c r="A75" s="98"/>
      <c r="B75" s="99" t="s">
        <v>151</v>
      </c>
      <c r="C75" s="100" t="s">
        <v>11</v>
      </c>
      <c r="D75" s="101" t="s">
        <v>167</v>
      </c>
      <c r="E75" s="102" t="s">
        <v>152</v>
      </c>
      <c r="F75" s="103"/>
      <c r="G75" s="104">
        <f>G77</f>
        <v>4877.99341</v>
      </c>
      <c r="H75" s="104">
        <f>H77</f>
        <v>4798.85998</v>
      </c>
      <c r="I75" s="105">
        <f>H75/G75</f>
        <v>0.9837774627087904</v>
      </c>
      <c r="P75" s="36"/>
      <c r="Q75" s="36"/>
      <c r="R75" s="36"/>
      <c r="S75" s="36"/>
    </row>
    <row r="76" spans="1:19" s="13" customFormat="1" ht="15">
      <c r="A76" s="98"/>
      <c r="B76" s="99" t="s">
        <v>151</v>
      </c>
      <c r="C76" s="100" t="s">
        <v>11</v>
      </c>
      <c r="D76" s="101" t="s">
        <v>167</v>
      </c>
      <c r="E76" s="102" t="s">
        <v>152</v>
      </c>
      <c r="F76" s="103"/>
      <c r="G76" s="104">
        <f>G77</f>
        <v>4877.99341</v>
      </c>
      <c r="H76" s="104">
        <f>H77</f>
        <v>4798.85998</v>
      </c>
      <c r="I76" s="105">
        <f>H76/G76</f>
        <v>0.9837774627087904</v>
      </c>
      <c r="P76" s="36"/>
      <c r="Q76" s="36"/>
      <c r="R76" s="36"/>
      <c r="S76" s="36"/>
    </row>
    <row r="77" spans="1:19" s="13" customFormat="1" ht="15">
      <c r="A77" s="98"/>
      <c r="B77" s="99" t="s">
        <v>151</v>
      </c>
      <c r="C77" s="100" t="s">
        <v>11</v>
      </c>
      <c r="D77" s="101" t="s">
        <v>167</v>
      </c>
      <c r="E77" s="102" t="s">
        <v>152</v>
      </c>
      <c r="F77" s="103"/>
      <c r="G77" s="104">
        <f>G78+G82</f>
        <v>4877.99341</v>
      </c>
      <c r="H77" s="104">
        <f>H78+H82</f>
        <v>4798.85998</v>
      </c>
      <c r="I77" s="105">
        <f>H77/G77</f>
        <v>0.9837774627087904</v>
      </c>
      <c r="P77" s="36"/>
      <c r="Q77" s="36"/>
      <c r="R77" s="36"/>
      <c r="S77" s="36"/>
    </row>
    <row r="78" spans="1:19" s="13" customFormat="1" ht="51">
      <c r="A78" s="98"/>
      <c r="B78" s="107" t="s">
        <v>206</v>
      </c>
      <c r="C78" s="100" t="s">
        <v>11</v>
      </c>
      <c r="D78" s="101" t="s">
        <v>167</v>
      </c>
      <c r="E78" s="102" t="s">
        <v>207</v>
      </c>
      <c r="F78" s="103"/>
      <c r="G78" s="104">
        <f>G79+G80+G81</f>
        <v>4857.49341</v>
      </c>
      <c r="H78" s="104">
        <f>H79+H80+H81</f>
        <v>4778.35998</v>
      </c>
      <c r="I78" s="105">
        <f>H78/G78</f>
        <v>0.9837089989999596</v>
      </c>
      <c r="P78" s="36"/>
      <c r="Q78" s="36"/>
      <c r="R78" s="36"/>
      <c r="S78" s="36"/>
    </row>
    <row r="79" spans="1:19" s="13" customFormat="1" ht="63.75">
      <c r="A79" s="98"/>
      <c r="B79" s="107" t="s">
        <v>155</v>
      </c>
      <c r="C79" s="100" t="s">
        <v>11</v>
      </c>
      <c r="D79" s="101" t="s">
        <v>167</v>
      </c>
      <c r="E79" s="102" t="s">
        <v>207</v>
      </c>
      <c r="F79" s="103">
        <v>100</v>
      </c>
      <c r="G79" s="109">
        <v>1658.395</v>
      </c>
      <c r="H79" s="109">
        <v>1591.81053</v>
      </c>
      <c r="I79" s="105">
        <f>H79/G79</f>
        <v>0.9598500538170942</v>
      </c>
      <c r="P79" s="36"/>
      <c r="Q79" s="36"/>
      <c r="R79" s="36"/>
      <c r="S79" s="36"/>
    </row>
    <row r="80" spans="1:19" s="13" customFormat="1" ht="25.5">
      <c r="A80" s="98"/>
      <c r="B80" s="107" t="s">
        <v>158</v>
      </c>
      <c r="C80" s="100" t="s">
        <v>11</v>
      </c>
      <c r="D80" s="101" t="s">
        <v>167</v>
      </c>
      <c r="E80" s="102" t="s">
        <v>207</v>
      </c>
      <c r="F80" s="103">
        <v>200</v>
      </c>
      <c r="G80" s="104">
        <v>2939.09841</v>
      </c>
      <c r="H80" s="104">
        <v>2933.23505</v>
      </c>
      <c r="I80" s="105">
        <f>H80/G80</f>
        <v>0.9980050480854773</v>
      </c>
      <c r="P80" s="36"/>
      <c r="Q80" s="36"/>
      <c r="R80" s="36"/>
      <c r="S80" s="36"/>
    </row>
    <row r="81" spans="1:19" s="13" customFormat="1" ht="15">
      <c r="A81" s="98"/>
      <c r="B81" s="107" t="s">
        <v>159</v>
      </c>
      <c r="C81" s="100" t="s">
        <v>11</v>
      </c>
      <c r="D81" s="101" t="s">
        <v>167</v>
      </c>
      <c r="E81" s="102" t="s">
        <v>207</v>
      </c>
      <c r="F81" s="103">
        <v>800</v>
      </c>
      <c r="G81" s="104">
        <v>260</v>
      </c>
      <c r="H81" s="104">
        <v>253.3144</v>
      </c>
      <c r="I81" s="105">
        <f>H81/G81</f>
        <v>0.9742861538461539</v>
      </c>
      <c r="P81" s="36"/>
      <c r="Q81" s="36"/>
      <c r="R81" s="36"/>
      <c r="S81" s="36"/>
    </row>
    <row r="82" spans="1:19" s="13" customFormat="1" ht="63.75">
      <c r="A82" s="98"/>
      <c r="B82" s="110" t="s">
        <v>208</v>
      </c>
      <c r="C82" s="100" t="s">
        <v>11</v>
      </c>
      <c r="D82" s="101" t="s">
        <v>167</v>
      </c>
      <c r="E82" s="111" t="s">
        <v>209</v>
      </c>
      <c r="F82" s="103"/>
      <c r="G82" s="104">
        <f>G83</f>
        <v>20.5</v>
      </c>
      <c r="H82" s="104">
        <f>H83</f>
        <v>20.5</v>
      </c>
      <c r="I82" s="105">
        <f>H82/G82</f>
        <v>1</v>
      </c>
      <c r="P82" s="36"/>
      <c r="Q82" s="36"/>
      <c r="R82" s="36"/>
      <c r="S82" s="36"/>
    </row>
    <row r="83" spans="1:19" s="13" customFormat="1" ht="25.5">
      <c r="A83" s="98"/>
      <c r="B83" s="107" t="s">
        <v>158</v>
      </c>
      <c r="C83" s="100" t="s">
        <v>11</v>
      </c>
      <c r="D83" s="101" t="s">
        <v>167</v>
      </c>
      <c r="E83" s="102" t="s">
        <v>209</v>
      </c>
      <c r="F83" s="103">
        <v>200</v>
      </c>
      <c r="G83" s="104">
        <v>20.5</v>
      </c>
      <c r="H83" s="104">
        <v>20.5</v>
      </c>
      <c r="I83" s="105">
        <f>H83/G83</f>
        <v>1</v>
      </c>
      <c r="P83" s="36"/>
      <c r="Q83" s="36"/>
      <c r="R83" s="36"/>
      <c r="S83" s="36"/>
    </row>
    <row r="84" spans="1:19" s="13" customFormat="1" ht="15">
      <c r="A84" s="112">
        <v>2</v>
      </c>
      <c r="B84" s="113" t="s">
        <v>210</v>
      </c>
      <c r="C84" s="114" t="s">
        <v>27</v>
      </c>
      <c r="D84" s="101"/>
      <c r="E84" s="115"/>
      <c r="F84" s="116"/>
      <c r="G84" s="117">
        <f>G85</f>
        <v>465.989</v>
      </c>
      <c r="H84" s="117">
        <f>H85</f>
        <v>465.989</v>
      </c>
      <c r="I84" s="95">
        <f>H84/G84</f>
        <v>1</v>
      </c>
      <c r="P84" s="36"/>
      <c r="Q84" s="36"/>
      <c r="R84" s="36"/>
      <c r="S84" s="36"/>
    </row>
    <row r="85" spans="1:19" s="13" customFormat="1" ht="15">
      <c r="A85" s="98"/>
      <c r="B85" s="108" t="s">
        <v>30</v>
      </c>
      <c r="C85" s="100" t="s">
        <v>27</v>
      </c>
      <c r="D85" s="101" t="s">
        <v>32</v>
      </c>
      <c r="E85" s="102"/>
      <c r="F85" s="103"/>
      <c r="G85" s="104">
        <f>G86</f>
        <v>465.989</v>
      </c>
      <c r="H85" s="104">
        <f>H86</f>
        <v>465.989</v>
      </c>
      <c r="I85" s="105">
        <f>H85/G85</f>
        <v>1</v>
      </c>
      <c r="K85" s="29"/>
      <c r="P85" s="36"/>
      <c r="Q85" s="36"/>
      <c r="R85" s="36"/>
      <c r="S85" s="36"/>
    </row>
    <row r="86" spans="1:19" s="13" customFormat="1" ht="15">
      <c r="A86" s="98"/>
      <c r="B86" s="107" t="s">
        <v>151</v>
      </c>
      <c r="C86" s="100" t="s">
        <v>27</v>
      </c>
      <c r="D86" s="101" t="s">
        <v>32</v>
      </c>
      <c r="E86" s="102" t="s">
        <v>152</v>
      </c>
      <c r="F86" s="103"/>
      <c r="G86" s="104">
        <f>G88</f>
        <v>465.989</v>
      </c>
      <c r="H86" s="104">
        <f>H88</f>
        <v>465.989</v>
      </c>
      <c r="I86" s="105">
        <f>H86/G86</f>
        <v>1</v>
      </c>
      <c r="K86" s="29"/>
      <c r="P86" s="36"/>
      <c r="Q86" s="36"/>
      <c r="R86" s="36"/>
      <c r="S86" s="36"/>
    </row>
    <row r="87" spans="1:19" s="13" customFormat="1" ht="15">
      <c r="A87" s="98"/>
      <c r="B87" s="107" t="s">
        <v>151</v>
      </c>
      <c r="C87" s="100" t="s">
        <v>27</v>
      </c>
      <c r="D87" s="101" t="s">
        <v>32</v>
      </c>
      <c r="E87" s="102" t="s">
        <v>152</v>
      </c>
      <c r="F87" s="103"/>
      <c r="G87" s="104"/>
      <c r="H87" s="104"/>
      <c r="I87" s="105"/>
      <c r="K87" s="29"/>
      <c r="P87" s="36"/>
      <c r="Q87" s="36"/>
      <c r="R87" s="36"/>
      <c r="S87" s="36"/>
    </row>
    <row r="88" spans="1:19" s="13" customFormat="1" ht="15">
      <c r="A88" s="98"/>
      <c r="B88" s="107" t="s">
        <v>151</v>
      </c>
      <c r="C88" s="100" t="s">
        <v>27</v>
      </c>
      <c r="D88" s="101" t="s">
        <v>32</v>
      </c>
      <c r="E88" s="102" t="s">
        <v>152</v>
      </c>
      <c r="F88" s="103"/>
      <c r="G88" s="104">
        <f>G89</f>
        <v>465.989</v>
      </c>
      <c r="H88" s="104">
        <f>H89</f>
        <v>465.989</v>
      </c>
      <c r="I88" s="105">
        <f aca="true" t="shared" si="8" ref="I88:I119">H88/G88</f>
        <v>1</v>
      </c>
      <c r="K88" s="29"/>
      <c r="P88" s="36"/>
      <c r="Q88" s="36"/>
      <c r="R88" s="36"/>
      <c r="S88" s="36"/>
    </row>
    <row r="89" spans="1:19" s="13" customFormat="1" ht="38.25">
      <c r="A89" s="98"/>
      <c r="B89" s="107" t="s">
        <v>211</v>
      </c>
      <c r="C89" s="100" t="s">
        <v>27</v>
      </c>
      <c r="D89" s="101" t="s">
        <v>32</v>
      </c>
      <c r="E89" s="111" t="s">
        <v>212</v>
      </c>
      <c r="F89" s="103"/>
      <c r="G89" s="104">
        <f>G90+G91</f>
        <v>465.989</v>
      </c>
      <c r="H89" s="104">
        <f>H90+H91</f>
        <v>465.989</v>
      </c>
      <c r="I89" s="105">
        <f t="shared" si="8"/>
        <v>1</v>
      </c>
      <c r="K89" s="29"/>
      <c r="P89" s="36"/>
      <c r="Q89" s="36"/>
      <c r="R89" s="36"/>
      <c r="S89" s="36"/>
    </row>
    <row r="90" spans="1:19" s="13" customFormat="1" ht="63.75">
      <c r="A90" s="98"/>
      <c r="B90" s="107" t="s">
        <v>155</v>
      </c>
      <c r="C90" s="100" t="s">
        <v>27</v>
      </c>
      <c r="D90" s="101" t="s">
        <v>32</v>
      </c>
      <c r="E90" s="111" t="s">
        <v>212</v>
      </c>
      <c r="F90" s="103">
        <v>100</v>
      </c>
      <c r="G90" s="104">
        <v>462.65554</v>
      </c>
      <c r="H90" s="104">
        <v>462.65554</v>
      </c>
      <c r="I90" s="105">
        <f t="shared" si="8"/>
        <v>1</v>
      </c>
      <c r="K90" s="29"/>
      <c r="P90" s="36"/>
      <c r="Q90" s="36"/>
      <c r="R90" s="36"/>
      <c r="S90" s="36"/>
    </row>
    <row r="91" spans="1:19" s="13" customFormat="1" ht="25.5">
      <c r="A91" s="98"/>
      <c r="B91" s="107" t="s">
        <v>158</v>
      </c>
      <c r="C91" s="100" t="s">
        <v>27</v>
      </c>
      <c r="D91" s="101" t="s">
        <v>32</v>
      </c>
      <c r="E91" s="111" t="s">
        <v>212</v>
      </c>
      <c r="F91" s="103">
        <v>200</v>
      </c>
      <c r="G91" s="104">
        <v>3.33346</v>
      </c>
      <c r="H91" s="104">
        <v>3.33346</v>
      </c>
      <c r="I91" s="105">
        <f t="shared" si="8"/>
        <v>1</v>
      </c>
      <c r="K91" s="29"/>
      <c r="P91" s="36"/>
      <c r="Q91" s="36"/>
      <c r="R91" s="36"/>
      <c r="S91" s="36"/>
    </row>
    <row r="92" spans="1:19" s="31" customFormat="1" ht="25.5">
      <c r="A92" s="112">
        <v>3</v>
      </c>
      <c r="B92" s="118" t="s">
        <v>213</v>
      </c>
      <c r="C92" s="114" t="s">
        <v>32</v>
      </c>
      <c r="D92" s="101"/>
      <c r="E92" s="119"/>
      <c r="F92" s="120"/>
      <c r="G92" s="117">
        <f>G93+G102</f>
        <v>291.1</v>
      </c>
      <c r="H92" s="117">
        <f>H93+H102</f>
        <v>241.1</v>
      </c>
      <c r="I92" s="95">
        <f t="shared" si="8"/>
        <v>0.8282377189969082</v>
      </c>
      <c r="J92" s="13"/>
      <c r="K92" s="29"/>
      <c r="L92" s="13"/>
      <c r="M92" s="13"/>
      <c r="N92" s="13"/>
      <c r="O92" s="13"/>
      <c r="P92" s="30"/>
      <c r="Q92" s="30"/>
      <c r="R92" s="30"/>
      <c r="S92" s="30"/>
    </row>
    <row r="93" spans="1:19" s="31" customFormat="1" ht="15.75">
      <c r="A93" s="112"/>
      <c r="B93" s="121" t="s">
        <v>214</v>
      </c>
      <c r="C93" s="100" t="s">
        <v>32</v>
      </c>
      <c r="D93" s="101" t="s">
        <v>39</v>
      </c>
      <c r="E93" s="122"/>
      <c r="F93" s="123"/>
      <c r="G93" s="104">
        <f>G94</f>
        <v>241.1</v>
      </c>
      <c r="H93" s="104">
        <f>H94</f>
        <v>241.1</v>
      </c>
      <c r="I93" s="105">
        <f t="shared" si="8"/>
        <v>1</v>
      </c>
      <c r="J93" s="13"/>
      <c r="K93" s="29"/>
      <c r="L93" s="13"/>
      <c r="M93" s="13"/>
      <c r="N93" s="13"/>
      <c r="O93" s="13"/>
      <c r="P93" s="30"/>
      <c r="Q93" s="30"/>
      <c r="R93" s="30"/>
      <c r="S93" s="30"/>
    </row>
    <row r="94" spans="1:19" s="31" customFormat="1" ht="15.75">
      <c r="A94" s="112"/>
      <c r="B94" s="107" t="s">
        <v>151</v>
      </c>
      <c r="C94" s="100" t="s">
        <v>32</v>
      </c>
      <c r="D94" s="101" t="s">
        <v>39</v>
      </c>
      <c r="E94" s="102" t="s">
        <v>152</v>
      </c>
      <c r="F94" s="123"/>
      <c r="G94" s="104">
        <f>G96</f>
        <v>241.1</v>
      </c>
      <c r="H94" s="104">
        <f>H96</f>
        <v>241.1</v>
      </c>
      <c r="I94" s="105">
        <f t="shared" si="8"/>
        <v>1</v>
      </c>
      <c r="J94" s="13"/>
      <c r="K94" s="29"/>
      <c r="L94" s="13"/>
      <c r="M94" s="13"/>
      <c r="N94" s="13"/>
      <c r="O94" s="13"/>
      <c r="P94" s="30"/>
      <c r="Q94" s="30"/>
      <c r="R94" s="30"/>
      <c r="S94" s="30"/>
    </row>
    <row r="95" spans="1:19" s="31" customFormat="1" ht="15.75">
      <c r="A95" s="112"/>
      <c r="B95" s="107" t="s">
        <v>151</v>
      </c>
      <c r="C95" s="100" t="s">
        <v>32</v>
      </c>
      <c r="D95" s="101" t="s">
        <v>39</v>
      </c>
      <c r="E95" s="102" t="s">
        <v>152</v>
      </c>
      <c r="F95" s="123"/>
      <c r="G95" s="104">
        <f>G96</f>
        <v>241.1</v>
      </c>
      <c r="H95" s="104">
        <f>H96</f>
        <v>241.1</v>
      </c>
      <c r="I95" s="105">
        <f t="shared" si="8"/>
        <v>1</v>
      </c>
      <c r="J95" s="13"/>
      <c r="K95" s="29"/>
      <c r="L95" s="13"/>
      <c r="M95" s="13"/>
      <c r="N95" s="13"/>
      <c r="O95" s="13"/>
      <c r="P95" s="30"/>
      <c r="Q95" s="30"/>
      <c r="R95" s="30"/>
      <c r="S95" s="30"/>
    </row>
    <row r="96" spans="1:19" s="31" customFormat="1" ht="15.75">
      <c r="A96" s="112"/>
      <c r="B96" s="107" t="s">
        <v>151</v>
      </c>
      <c r="C96" s="100" t="s">
        <v>32</v>
      </c>
      <c r="D96" s="101" t="s">
        <v>39</v>
      </c>
      <c r="E96" s="102" t="s">
        <v>152</v>
      </c>
      <c r="F96" s="123"/>
      <c r="G96" s="104">
        <f>G97+G99</f>
        <v>241.1</v>
      </c>
      <c r="H96" s="104">
        <f>H97+H99</f>
        <v>241.1</v>
      </c>
      <c r="I96" s="105">
        <f t="shared" si="8"/>
        <v>1</v>
      </c>
      <c r="J96" s="13"/>
      <c r="K96" s="29"/>
      <c r="L96" s="13"/>
      <c r="M96" s="13"/>
      <c r="N96" s="13"/>
      <c r="O96" s="13"/>
      <c r="P96" s="30"/>
      <c r="Q96" s="30"/>
      <c r="R96" s="30"/>
      <c r="S96" s="30"/>
    </row>
    <row r="97" spans="1:19" s="31" customFormat="1" ht="39" customHeight="1">
      <c r="A97" s="112"/>
      <c r="B97" s="110" t="s">
        <v>215</v>
      </c>
      <c r="C97" s="100" t="s">
        <v>32</v>
      </c>
      <c r="D97" s="101" t="s">
        <v>39</v>
      </c>
      <c r="E97" s="122" t="s">
        <v>216</v>
      </c>
      <c r="F97" s="123"/>
      <c r="G97" s="104">
        <f>G98</f>
        <v>19.1</v>
      </c>
      <c r="H97" s="104">
        <f>H98</f>
        <v>19.1</v>
      </c>
      <c r="I97" s="105">
        <f t="shared" si="8"/>
        <v>1</v>
      </c>
      <c r="J97" s="13"/>
      <c r="K97" s="29"/>
      <c r="L97" s="13"/>
      <c r="M97" s="13"/>
      <c r="N97" s="13"/>
      <c r="O97" s="13"/>
      <c r="P97" s="30"/>
      <c r="Q97" s="30"/>
      <c r="R97" s="30"/>
      <c r="S97" s="30"/>
    </row>
    <row r="98" spans="1:19" s="31" customFormat="1" ht="64.5">
      <c r="A98" s="112"/>
      <c r="B98" s="107" t="s">
        <v>155</v>
      </c>
      <c r="C98" s="100" t="s">
        <v>32</v>
      </c>
      <c r="D98" s="101" t="s">
        <v>39</v>
      </c>
      <c r="E98" s="122" t="s">
        <v>216</v>
      </c>
      <c r="F98" s="123" t="s">
        <v>217</v>
      </c>
      <c r="G98" s="104">
        <v>19.1</v>
      </c>
      <c r="H98" s="104">
        <v>19.1</v>
      </c>
      <c r="I98" s="105">
        <f t="shared" si="8"/>
        <v>1</v>
      </c>
      <c r="J98" s="13"/>
      <c r="K98" s="29"/>
      <c r="L98" s="13"/>
      <c r="M98" s="13"/>
      <c r="N98" s="13"/>
      <c r="O98" s="13"/>
      <c r="P98" s="30"/>
      <c r="Q98" s="30"/>
      <c r="R98" s="30"/>
      <c r="S98" s="30"/>
    </row>
    <row r="99" spans="1:19" s="31" customFormat="1" ht="26.25">
      <c r="A99" s="112"/>
      <c r="B99" s="110" t="s">
        <v>218</v>
      </c>
      <c r="C99" s="100" t="s">
        <v>32</v>
      </c>
      <c r="D99" s="101" t="s">
        <v>39</v>
      </c>
      <c r="E99" s="122" t="s">
        <v>219</v>
      </c>
      <c r="F99" s="123"/>
      <c r="G99" s="104">
        <f>G100+G101</f>
        <v>222</v>
      </c>
      <c r="H99" s="104">
        <f>H100+H101</f>
        <v>222</v>
      </c>
      <c r="I99" s="105">
        <f t="shared" si="8"/>
        <v>1</v>
      </c>
      <c r="J99" s="13"/>
      <c r="K99" s="29"/>
      <c r="L99" s="13"/>
      <c r="M99" s="13"/>
      <c r="N99" s="13"/>
      <c r="O99" s="13"/>
      <c r="P99" s="30"/>
      <c r="Q99" s="30"/>
      <c r="R99" s="30"/>
      <c r="S99" s="30"/>
    </row>
    <row r="100" spans="1:19" s="31" customFormat="1" ht="64.5">
      <c r="A100" s="112"/>
      <c r="B100" s="107" t="s">
        <v>155</v>
      </c>
      <c r="C100" s="100" t="s">
        <v>32</v>
      </c>
      <c r="D100" s="101" t="s">
        <v>39</v>
      </c>
      <c r="E100" s="122" t="s">
        <v>219</v>
      </c>
      <c r="F100" s="123" t="s">
        <v>217</v>
      </c>
      <c r="G100" s="104">
        <v>220.58084</v>
      </c>
      <c r="H100" s="104">
        <v>220.58084</v>
      </c>
      <c r="I100" s="105">
        <f t="shared" si="8"/>
        <v>1</v>
      </c>
      <c r="J100" s="13"/>
      <c r="K100" s="29"/>
      <c r="L100" s="13"/>
      <c r="M100" s="13"/>
      <c r="N100" s="13"/>
      <c r="O100" s="13"/>
      <c r="P100" s="30"/>
      <c r="Q100" s="30"/>
      <c r="R100" s="30"/>
      <c r="S100" s="30"/>
    </row>
    <row r="101" spans="1:19" s="31" customFormat="1" ht="26.25">
      <c r="A101" s="112"/>
      <c r="B101" s="107" t="s">
        <v>158</v>
      </c>
      <c r="C101" s="100" t="s">
        <v>32</v>
      </c>
      <c r="D101" s="101" t="s">
        <v>39</v>
      </c>
      <c r="E101" s="122" t="s">
        <v>219</v>
      </c>
      <c r="F101" s="123" t="s">
        <v>220</v>
      </c>
      <c r="G101" s="104">
        <v>1.41916</v>
      </c>
      <c r="H101" s="104">
        <v>1.41916</v>
      </c>
      <c r="I101" s="105">
        <f t="shared" si="8"/>
        <v>1</v>
      </c>
      <c r="J101" s="13"/>
      <c r="K101" s="29"/>
      <c r="L101" s="13"/>
      <c r="M101" s="13"/>
      <c r="N101" s="13"/>
      <c r="O101" s="13"/>
      <c r="P101" s="30"/>
      <c r="Q101" s="30"/>
      <c r="R101" s="30"/>
      <c r="S101" s="30"/>
    </row>
    <row r="102" spans="1:19" s="13" customFormat="1" ht="38.25">
      <c r="A102" s="98"/>
      <c r="B102" s="124" t="s">
        <v>221</v>
      </c>
      <c r="C102" s="100" t="s">
        <v>32</v>
      </c>
      <c r="D102" s="101" t="s">
        <v>80</v>
      </c>
      <c r="E102" s="125"/>
      <c r="F102" s="126"/>
      <c r="G102" s="104">
        <f>G103</f>
        <v>50</v>
      </c>
      <c r="H102" s="104">
        <f>H103</f>
        <v>0</v>
      </c>
      <c r="I102" s="105">
        <f t="shared" si="8"/>
        <v>0</v>
      </c>
      <c r="P102" s="36"/>
      <c r="Q102" s="36"/>
      <c r="R102" s="36"/>
      <c r="S102" s="36"/>
    </row>
    <row r="103" spans="1:19" s="13" customFormat="1" ht="15">
      <c r="A103" s="98"/>
      <c r="B103" s="107" t="s">
        <v>151</v>
      </c>
      <c r="C103" s="100" t="s">
        <v>32</v>
      </c>
      <c r="D103" s="101" t="s">
        <v>80</v>
      </c>
      <c r="E103" s="102" t="s">
        <v>152</v>
      </c>
      <c r="F103" s="126"/>
      <c r="G103" s="104">
        <f>G105</f>
        <v>50</v>
      </c>
      <c r="H103" s="104">
        <f>H105</f>
        <v>0</v>
      </c>
      <c r="I103" s="105">
        <f t="shared" si="8"/>
        <v>0</v>
      </c>
      <c r="P103" s="36"/>
      <c r="Q103" s="36"/>
      <c r="R103" s="36"/>
      <c r="S103" s="36"/>
    </row>
    <row r="104" spans="1:19" s="13" customFormat="1" ht="15">
      <c r="A104" s="98"/>
      <c r="B104" s="107" t="s">
        <v>151</v>
      </c>
      <c r="C104" s="100" t="s">
        <v>32</v>
      </c>
      <c r="D104" s="101" t="s">
        <v>80</v>
      </c>
      <c r="E104" s="102" t="s">
        <v>152</v>
      </c>
      <c r="F104" s="126"/>
      <c r="G104" s="104">
        <f aca="true" t="shared" si="9" ref="G104:H106">G105</f>
        <v>50</v>
      </c>
      <c r="H104" s="104">
        <f t="shared" si="9"/>
        <v>0</v>
      </c>
      <c r="I104" s="105">
        <f t="shared" si="8"/>
        <v>0</v>
      </c>
      <c r="P104" s="36"/>
      <c r="Q104" s="36"/>
      <c r="R104" s="36"/>
      <c r="S104" s="36"/>
    </row>
    <row r="105" spans="1:19" s="13" customFormat="1" ht="15">
      <c r="A105" s="98"/>
      <c r="B105" s="107" t="s">
        <v>151</v>
      </c>
      <c r="C105" s="100" t="s">
        <v>32</v>
      </c>
      <c r="D105" s="101" t="s">
        <v>80</v>
      </c>
      <c r="E105" s="102" t="s">
        <v>152</v>
      </c>
      <c r="F105" s="126"/>
      <c r="G105" s="104">
        <f t="shared" si="9"/>
        <v>50</v>
      </c>
      <c r="H105" s="104">
        <f t="shared" si="9"/>
        <v>0</v>
      </c>
      <c r="I105" s="105">
        <f t="shared" si="8"/>
        <v>0</v>
      </c>
      <c r="P105" s="36"/>
      <c r="Q105" s="36"/>
      <c r="R105" s="36"/>
      <c r="S105" s="36"/>
    </row>
    <row r="106" spans="1:19" s="13" customFormat="1" ht="76.5">
      <c r="A106" s="98"/>
      <c r="B106" s="107" t="s">
        <v>222</v>
      </c>
      <c r="C106" s="100" t="s">
        <v>32</v>
      </c>
      <c r="D106" s="101" t="s">
        <v>80</v>
      </c>
      <c r="E106" s="102" t="s">
        <v>223</v>
      </c>
      <c r="F106" s="126"/>
      <c r="G106" s="104">
        <f t="shared" si="9"/>
        <v>50</v>
      </c>
      <c r="H106" s="104">
        <f t="shared" si="9"/>
        <v>0</v>
      </c>
      <c r="I106" s="105">
        <f t="shared" si="8"/>
        <v>0</v>
      </c>
      <c r="P106" s="36"/>
      <c r="Q106" s="36"/>
      <c r="R106" s="36"/>
      <c r="S106" s="36"/>
    </row>
    <row r="107" spans="1:19" s="13" customFormat="1" ht="25.5">
      <c r="A107" s="98"/>
      <c r="B107" s="107" t="s">
        <v>158</v>
      </c>
      <c r="C107" s="100" t="s">
        <v>32</v>
      </c>
      <c r="D107" s="101" t="s">
        <v>80</v>
      </c>
      <c r="E107" s="102" t="s">
        <v>223</v>
      </c>
      <c r="F107" s="126">
        <v>200</v>
      </c>
      <c r="G107" s="104">
        <v>50</v>
      </c>
      <c r="H107" s="104">
        <v>0</v>
      </c>
      <c r="I107" s="105">
        <f t="shared" si="8"/>
        <v>0</v>
      </c>
      <c r="P107" s="36"/>
      <c r="Q107" s="36"/>
      <c r="R107" s="36"/>
      <c r="S107" s="36"/>
    </row>
    <row r="108" spans="1:19" s="31" customFormat="1" ht="15.75">
      <c r="A108" s="112">
        <v>4</v>
      </c>
      <c r="B108" s="118" t="s">
        <v>224</v>
      </c>
      <c r="C108" s="114" t="s">
        <v>39</v>
      </c>
      <c r="D108" s="101"/>
      <c r="E108" s="119"/>
      <c r="F108" s="120"/>
      <c r="G108" s="117">
        <f>G109+G122</f>
        <v>13269.91388</v>
      </c>
      <c r="H108" s="117">
        <f>H109+H122</f>
        <v>9788.960570000001</v>
      </c>
      <c r="I108" s="95">
        <f t="shared" si="8"/>
        <v>0.7376807911883752</v>
      </c>
      <c r="J108" s="13"/>
      <c r="K108" s="29"/>
      <c r="L108" s="13"/>
      <c r="M108" s="13"/>
      <c r="N108" s="13"/>
      <c r="O108" s="13"/>
      <c r="P108" s="30"/>
      <c r="Q108" s="30"/>
      <c r="R108" s="30"/>
      <c r="S108" s="30"/>
    </row>
    <row r="109" spans="1:19" s="31" customFormat="1" ht="15.75">
      <c r="A109" s="112"/>
      <c r="B109" s="121" t="s">
        <v>225</v>
      </c>
      <c r="C109" s="100" t="s">
        <v>39</v>
      </c>
      <c r="D109" s="101" t="s">
        <v>80</v>
      </c>
      <c r="E109" s="122"/>
      <c r="F109" s="123"/>
      <c r="G109" s="104">
        <f>G110+G117</f>
        <v>11475.292879999999</v>
      </c>
      <c r="H109" s="104">
        <f>H110+H117</f>
        <v>8320.77302</v>
      </c>
      <c r="I109" s="105">
        <f t="shared" si="8"/>
        <v>0.7251033247702172</v>
      </c>
      <c r="J109" s="13"/>
      <c r="K109" s="13"/>
      <c r="L109" s="13"/>
      <c r="M109" s="13"/>
      <c r="N109" s="13"/>
      <c r="O109" s="13"/>
      <c r="P109" s="30"/>
      <c r="Q109" s="30"/>
      <c r="R109" s="30"/>
      <c r="S109" s="30"/>
    </row>
    <row r="110" spans="1:19" s="31" customFormat="1" ht="51.75">
      <c r="A110" s="112"/>
      <c r="B110" s="107" t="s">
        <v>226</v>
      </c>
      <c r="C110" s="100" t="s">
        <v>39</v>
      </c>
      <c r="D110" s="101" t="s">
        <v>80</v>
      </c>
      <c r="E110" s="102" t="s">
        <v>193</v>
      </c>
      <c r="F110" s="126"/>
      <c r="G110" s="104">
        <f>G111</f>
        <v>10392.79582</v>
      </c>
      <c r="H110" s="104">
        <f>H111</f>
        <v>8320.77302</v>
      </c>
      <c r="I110" s="105">
        <f t="shared" si="8"/>
        <v>0.8006289322058481</v>
      </c>
      <c r="J110" s="13"/>
      <c r="K110" s="13"/>
      <c r="L110" s="13"/>
      <c r="M110" s="13"/>
      <c r="N110" s="13"/>
      <c r="O110" s="13"/>
      <c r="P110" s="30"/>
      <c r="Q110" s="30"/>
      <c r="R110" s="30"/>
      <c r="S110" s="30"/>
    </row>
    <row r="111" spans="1:19" s="31" customFormat="1" ht="26.25">
      <c r="A111" s="112"/>
      <c r="B111" s="110" t="s">
        <v>227</v>
      </c>
      <c r="C111" s="100" t="s">
        <v>39</v>
      </c>
      <c r="D111" s="101" t="s">
        <v>80</v>
      </c>
      <c r="E111" s="102" t="s">
        <v>228</v>
      </c>
      <c r="F111" s="126"/>
      <c r="G111" s="104">
        <f>G112+G115</f>
        <v>10392.79582</v>
      </c>
      <c r="H111" s="104">
        <f>H112+H115</f>
        <v>8320.77302</v>
      </c>
      <c r="I111" s="105">
        <f t="shared" si="8"/>
        <v>0.8006289322058481</v>
      </c>
      <c r="J111" s="13"/>
      <c r="K111" s="13"/>
      <c r="L111" s="13"/>
      <c r="M111" s="13"/>
      <c r="N111" s="13"/>
      <c r="O111" s="13"/>
      <c r="P111" s="30"/>
      <c r="Q111" s="30"/>
      <c r="R111" s="30"/>
      <c r="S111" s="30"/>
    </row>
    <row r="112" spans="1:19" s="13" customFormat="1" ht="51">
      <c r="A112" s="98"/>
      <c r="B112" s="107" t="s">
        <v>229</v>
      </c>
      <c r="C112" s="100" t="s">
        <v>39</v>
      </c>
      <c r="D112" s="101" t="s">
        <v>80</v>
      </c>
      <c r="E112" s="102" t="s">
        <v>230</v>
      </c>
      <c r="F112" s="126"/>
      <c r="G112" s="104">
        <f>G113</f>
        <v>9659.499</v>
      </c>
      <c r="H112" s="104">
        <f>H113</f>
        <v>7587.49618</v>
      </c>
      <c r="I112" s="105">
        <f t="shared" si="8"/>
        <v>0.785495829545611</v>
      </c>
      <c r="P112" s="36"/>
      <c r="Q112" s="36"/>
      <c r="R112" s="36"/>
      <c r="S112" s="36"/>
    </row>
    <row r="113" spans="1:19" s="13" customFormat="1" ht="76.5">
      <c r="A113" s="98"/>
      <c r="B113" s="108" t="s">
        <v>174</v>
      </c>
      <c r="C113" s="100" t="s">
        <v>39</v>
      </c>
      <c r="D113" s="101" t="s">
        <v>80</v>
      </c>
      <c r="E113" s="102" t="s">
        <v>231</v>
      </c>
      <c r="F113" s="126"/>
      <c r="G113" s="104">
        <f>G114</f>
        <v>9659.499</v>
      </c>
      <c r="H113" s="104">
        <f>H114</f>
        <v>7587.49618</v>
      </c>
      <c r="I113" s="105">
        <f t="shared" si="8"/>
        <v>0.785495829545611</v>
      </c>
      <c r="P113" s="36"/>
      <c r="Q113" s="36"/>
      <c r="R113" s="36"/>
      <c r="S113" s="36"/>
    </row>
    <row r="114" spans="1:19" s="13" customFormat="1" ht="25.5">
      <c r="A114" s="98"/>
      <c r="B114" s="107" t="s">
        <v>158</v>
      </c>
      <c r="C114" s="100" t="s">
        <v>39</v>
      </c>
      <c r="D114" s="101" t="s">
        <v>80</v>
      </c>
      <c r="E114" s="102" t="s">
        <v>231</v>
      </c>
      <c r="F114" s="126">
        <v>200</v>
      </c>
      <c r="G114" s="104">
        <v>9659.499</v>
      </c>
      <c r="H114" s="104">
        <v>7587.49618</v>
      </c>
      <c r="I114" s="105">
        <f t="shared" si="8"/>
        <v>0.785495829545611</v>
      </c>
      <c r="P114" s="36"/>
      <c r="Q114" s="36"/>
      <c r="R114" s="36"/>
      <c r="S114" s="36"/>
    </row>
    <row r="115" spans="1:19" s="13" customFormat="1" ht="51">
      <c r="A115" s="98"/>
      <c r="B115" s="107" t="s">
        <v>232</v>
      </c>
      <c r="C115" s="100" t="s">
        <v>39</v>
      </c>
      <c r="D115" s="101" t="s">
        <v>80</v>
      </c>
      <c r="E115" s="102" t="s">
        <v>233</v>
      </c>
      <c r="F115" s="126"/>
      <c r="G115" s="104">
        <f>G116</f>
        <v>733.29682</v>
      </c>
      <c r="H115" s="104">
        <f>H116</f>
        <v>733.27684</v>
      </c>
      <c r="I115" s="105">
        <f t="shared" si="8"/>
        <v>0.999972753188811</v>
      </c>
      <c r="P115" s="36"/>
      <c r="Q115" s="36"/>
      <c r="R115" s="36"/>
      <c r="S115" s="36"/>
    </row>
    <row r="116" spans="1:19" s="13" customFormat="1" ht="25.5">
      <c r="A116" s="98"/>
      <c r="B116" s="107" t="s">
        <v>158</v>
      </c>
      <c r="C116" s="100" t="s">
        <v>39</v>
      </c>
      <c r="D116" s="101" t="s">
        <v>80</v>
      </c>
      <c r="E116" s="102" t="s">
        <v>234</v>
      </c>
      <c r="F116" s="126">
        <v>200</v>
      </c>
      <c r="G116" s="104">
        <v>733.29682</v>
      </c>
      <c r="H116" s="104">
        <v>733.27684</v>
      </c>
      <c r="I116" s="105">
        <f t="shared" si="8"/>
        <v>0.999972753188811</v>
      </c>
      <c r="P116" s="36"/>
      <c r="Q116" s="36"/>
      <c r="R116" s="36"/>
      <c r="S116" s="36"/>
    </row>
    <row r="117" spans="1:19" s="13" customFormat="1" ht="15">
      <c r="A117" s="98"/>
      <c r="B117" s="107" t="s">
        <v>151</v>
      </c>
      <c r="C117" s="100" t="s">
        <v>39</v>
      </c>
      <c r="D117" s="101" t="s">
        <v>80</v>
      </c>
      <c r="E117" s="102" t="s">
        <v>152</v>
      </c>
      <c r="F117" s="126"/>
      <c r="G117" s="104">
        <f aca="true" t="shared" si="10" ref="G117:H120">G118</f>
        <v>1082.49706</v>
      </c>
      <c r="H117" s="104">
        <f t="shared" si="10"/>
        <v>0</v>
      </c>
      <c r="I117" s="105">
        <f t="shared" si="8"/>
        <v>0</v>
      </c>
      <c r="P117" s="36"/>
      <c r="Q117" s="36"/>
      <c r="R117" s="36"/>
      <c r="S117" s="36"/>
    </row>
    <row r="118" spans="1:19" s="13" customFormat="1" ht="15">
      <c r="A118" s="98"/>
      <c r="B118" s="107" t="s">
        <v>151</v>
      </c>
      <c r="C118" s="100" t="s">
        <v>39</v>
      </c>
      <c r="D118" s="101" t="s">
        <v>80</v>
      </c>
      <c r="E118" s="102" t="s">
        <v>152</v>
      </c>
      <c r="F118" s="126"/>
      <c r="G118" s="104">
        <f t="shared" si="10"/>
        <v>1082.49706</v>
      </c>
      <c r="H118" s="104">
        <f t="shared" si="10"/>
        <v>0</v>
      </c>
      <c r="I118" s="105">
        <f t="shared" si="8"/>
        <v>0</v>
      </c>
      <c r="P118" s="36"/>
      <c r="Q118" s="36"/>
      <c r="R118" s="36"/>
      <c r="S118" s="36"/>
    </row>
    <row r="119" spans="1:19" s="13" customFormat="1" ht="15">
      <c r="A119" s="98"/>
      <c r="B119" s="107" t="s">
        <v>151</v>
      </c>
      <c r="C119" s="100" t="s">
        <v>39</v>
      </c>
      <c r="D119" s="101" t="s">
        <v>80</v>
      </c>
      <c r="E119" s="102" t="s">
        <v>152</v>
      </c>
      <c r="F119" s="126"/>
      <c r="G119" s="104">
        <f t="shared" si="10"/>
        <v>1082.49706</v>
      </c>
      <c r="H119" s="104">
        <f t="shared" si="10"/>
        <v>0</v>
      </c>
      <c r="I119" s="105">
        <f t="shared" si="8"/>
        <v>0</v>
      </c>
      <c r="P119" s="36"/>
      <c r="Q119" s="36"/>
      <c r="R119" s="36"/>
      <c r="S119" s="36"/>
    </row>
    <row r="120" spans="1:19" s="13" customFormat="1" ht="38.25" customHeight="1">
      <c r="A120" s="98"/>
      <c r="B120" s="107" t="s">
        <v>235</v>
      </c>
      <c r="C120" s="100" t="s">
        <v>39</v>
      </c>
      <c r="D120" s="101" t="s">
        <v>80</v>
      </c>
      <c r="E120" s="102" t="s">
        <v>236</v>
      </c>
      <c r="F120" s="126"/>
      <c r="G120" s="104">
        <f t="shared" si="10"/>
        <v>1082.49706</v>
      </c>
      <c r="H120" s="104">
        <f t="shared" si="10"/>
        <v>0</v>
      </c>
      <c r="I120" s="105">
        <f aca="true" t="shared" si="11" ref="I120:I151">H120/G120</f>
        <v>0</v>
      </c>
      <c r="P120" s="36"/>
      <c r="Q120" s="36"/>
      <c r="R120" s="36"/>
      <c r="S120" s="36"/>
    </row>
    <row r="121" spans="1:19" s="13" customFormat="1" ht="25.5">
      <c r="A121" s="98"/>
      <c r="B121" s="107" t="s">
        <v>158</v>
      </c>
      <c r="C121" s="100" t="s">
        <v>39</v>
      </c>
      <c r="D121" s="101" t="s">
        <v>80</v>
      </c>
      <c r="E121" s="102" t="s">
        <v>236</v>
      </c>
      <c r="F121" s="126">
        <v>200</v>
      </c>
      <c r="G121" s="109">
        <v>1082.49706</v>
      </c>
      <c r="H121" s="104">
        <v>0</v>
      </c>
      <c r="I121" s="105">
        <f t="shared" si="11"/>
        <v>0</v>
      </c>
      <c r="P121" s="36"/>
      <c r="Q121" s="36"/>
      <c r="R121" s="36"/>
      <c r="S121" s="36"/>
    </row>
    <row r="122" spans="1:19" s="31" customFormat="1" ht="23.25" customHeight="1">
      <c r="A122" s="98"/>
      <c r="B122" s="99" t="s">
        <v>44</v>
      </c>
      <c r="C122" s="100" t="s">
        <v>39</v>
      </c>
      <c r="D122" s="101" t="s">
        <v>117</v>
      </c>
      <c r="E122" s="102"/>
      <c r="F122" s="103"/>
      <c r="G122" s="104">
        <f>G123</f>
        <v>1794.621</v>
      </c>
      <c r="H122" s="104">
        <f>H123</f>
        <v>1468.18755</v>
      </c>
      <c r="I122" s="105">
        <f t="shared" si="11"/>
        <v>0.8181045190042912</v>
      </c>
      <c r="J122" s="13"/>
      <c r="K122" s="13"/>
      <c r="L122" s="13"/>
      <c r="M122" s="13"/>
      <c r="N122" s="13"/>
      <c r="O122" s="13"/>
      <c r="P122" s="30"/>
      <c r="Q122" s="30"/>
      <c r="R122" s="30"/>
      <c r="S122" s="30"/>
    </row>
    <row r="123" spans="1:19" s="31" customFormat="1" ht="15.75">
      <c r="A123" s="98"/>
      <c r="B123" s="107" t="s">
        <v>151</v>
      </c>
      <c r="C123" s="100" t="s">
        <v>39</v>
      </c>
      <c r="D123" s="101" t="s">
        <v>117</v>
      </c>
      <c r="E123" s="102" t="s">
        <v>152</v>
      </c>
      <c r="F123" s="103"/>
      <c r="G123" s="104">
        <f>G125</f>
        <v>1794.621</v>
      </c>
      <c r="H123" s="104">
        <f>H125</f>
        <v>1468.18755</v>
      </c>
      <c r="I123" s="105">
        <f t="shared" si="11"/>
        <v>0.8181045190042912</v>
      </c>
      <c r="J123" s="13"/>
      <c r="K123" s="13"/>
      <c r="L123" s="13"/>
      <c r="M123" s="13"/>
      <c r="N123" s="13"/>
      <c r="O123" s="13"/>
      <c r="P123" s="30"/>
      <c r="Q123" s="30"/>
      <c r="R123" s="30"/>
      <c r="S123" s="30"/>
    </row>
    <row r="124" spans="1:19" s="31" customFormat="1" ht="15.75">
      <c r="A124" s="98"/>
      <c r="B124" s="107" t="s">
        <v>151</v>
      </c>
      <c r="C124" s="100" t="s">
        <v>39</v>
      </c>
      <c r="D124" s="101" t="s">
        <v>117</v>
      </c>
      <c r="E124" s="102" t="s">
        <v>152</v>
      </c>
      <c r="F124" s="103"/>
      <c r="G124" s="104">
        <f aca="true" t="shared" si="12" ref="G124:H126">G125</f>
        <v>1794.621</v>
      </c>
      <c r="H124" s="104">
        <f t="shared" si="12"/>
        <v>1468.18755</v>
      </c>
      <c r="I124" s="105">
        <f t="shared" si="11"/>
        <v>0.8181045190042912</v>
      </c>
      <c r="J124" s="13"/>
      <c r="K124" s="13"/>
      <c r="L124" s="13"/>
      <c r="M124" s="13"/>
      <c r="N124" s="13"/>
      <c r="O124" s="13"/>
      <c r="P124" s="30"/>
      <c r="Q124" s="30"/>
      <c r="R124" s="30"/>
      <c r="S124" s="30"/>
    </row>
    <row r="125" spans="1:19" s="31" customFormat="1" ht="15.75">
      <c r="A125" s="98"/>
      <c r="B125" s="107" t="s">
        <v>151</v>
      </c>
      <c r="C125" s="100" t="s">
        <v>39</v>
      </c>
      <c r="D125" s="101" t="s">
        <v>117</v>
      </c>
      <c r="E125" s="102" t="s">
        <v>152</v>
      </c>
      <c r="F125" s="103"/>
      <c r="G125" s="104">
        <f t="shared" si="12"/>
        <v>1794.621</v>
      </c>
      <c r="H125" s="104">
        <f t="shared" si="12"/>
        <v>1468.18755</v>
      </c>
      <c r="I125" s="105">
        <f t="shared" si="11"/>
        <v>0.8181045190042912</v>
      </c>
      <c r="J125" s="13"/>
      <c r="K125" s="13"/>
      <c r="L125" s="13"/>
      <c r="M125" s="13"/>
      <c r="N125" s="13"/>
      <c r="O125" s="13"/>
      <c r="P125" s="30"/>
      <c r="Q125" s="30"/>
      <c r="R125" s="30"/>
      <c r="S125" s="30"/>
    </row>
    <row r="126" spans="1:19" s="31" customFormat="1" ht="26.25">
      <c r="A126" s="98"/>
      <c r="B126" s="107" t="s">
        <v>237</v>
      </c>
      <c r="C126" s="100" t="s">
        <v>39</v>
      </c>
      <c r="D126" s="101" t="s">
        <v>117</v>
      </c>
      <c r="E126" s="102" t="s">
        <v>238</v>
      </c>
      <c r="F126" s="103"/>
      <c r="G126" s="104">
        <f t="shared" si="12"/>
        <v>1794.621</v>
      </c>
      <c r="H126" s="104">
        <f t="shared" si="12"/>
        <v>1468.18755</v>
      </c>
      <c r="I126" s="105">
        <f t="shared" si="11"/>
        <v>0.8181045190042912</v>
      </c>
      <c r="J126" s="13"/>
      <c r="K126" s="13"/>
      <c r="L126" s="13"/>
      <c r="M126" s="13"/>
      <c r="N126" s="13"/>
      <c r="O126" s="13"/>
      <c r="P126" s="30"/>
      <c r="Q126" s="30"/>
      <c r="R126" s="30"/>
      <c r="S126" s="30"/>
    </row>
    <row r="127" spans="1:19" s="31" customFormat="1" ht="26.25">
      <c r="A127" s="98"/>
      <c r="B127" s="107" t="s">
        <v>158</v>
      </c>
      <c r="C127" s="100" t="s">
        <v>39</v>
      </c>
      <c r="D127" s="101" t="s">
        <v>117</v>
      </c>
      <c r="E127" s="102" t="s">
        <v>238</v>
      </c>
      <c r="F127" s="103">
        <v>200</v>
      </c>
      <c r="G127" s="104">
        <v>1794.621</v>
      </c>
      <c r="H127" s="104">
        <v>1468.18755</v>
      </c>
      <c r="I127" s="105">
        <f t="shared" si="11"/>
        <v>0.8181045190042912</v>
      </c>
      <c r="J127" s="13"/>
      <c r="K127" s="13"/>
      <c r="L127" s="13"/>
      <c r="M127" s="13"/>
      <c r="N127" s="13"/>
      <c r="O127" s="13"/>
      <c r="P127" s="30"/>
      <c r="Q127" s="30"/>
      <c r="R127" s="30"/>
      <c r="S127" s="30"/>
    </row>
    <row r="128" spans="1:19" s="31" customFormat="1" ht="15.75">
      <c r="A128" s="112">
        <v>5</v>
      </c>
      <c r="B128" s="118" t="s">
        <v>239</v>
      </c>
      <c r="C128" s="114" t="s">
        <v>47</v>
      </c>
      <c r="D128" s="101"/>
      <c r="E128" s="119"/>
      <c r="F128" s="120"/>
      <c r="G128" s="117">
        <f>G129+G135+G148</f>
        <v>15507.83369</v>
      </c>
      <c r="H128" s="117">
        <f>H129+H135+H148</f>
        <v>8470.26441</v>
      </c>
      <c r="I128" s="105">
        <f t="shared" si="11"/>
        <v>0.546192626211998</v>
      </c>
      <c r="J128" s="13"/>
      <c r="K128" s="13"/>
      <c r="L128" s="13"/>
      <c r="M128" s="13"/>
      <c r="N128" s="13"/>
      <c r="O128" s="13"/>
      <c r="P128" s="30"/>
      <c r="Q128" s="30"/>
      <c r="R128" s="30"/>
      <c r="S128" s="30"/>
    </row>
    <row r="129" spans="1:19" s="31" customFormat="1" ht="15.75">
      <c r="A129" s="98"/>
      <c r="B129" s="107" t="s">
        <v>50</v>
      </c>
      <c r="C129" s="100" t="s">
        <v>47</v>
      </c>
      <c r="D129" s="101" t="s">
        <v>11</v>
      </c>
      <c r="E129" s="125"/>
      <c r="F129" s="103"/>
      <c r="G129" s="104">
        <f>G130</f>
        <v>9141.672</v>
      </c>
      <c r="H129" s="104">
        <f>H130</f>
        <v>3817.27204</v>
      </c>
      <c r="I129" s="105">
        <f t="shared" si="11"/>
        <v>0.41756825666026953</v>
      </c>
      <c r="J129" s="13"/>
      <c r="K129" s="13"/>
      <c r="L129" s="13"/>
      <c r="M129" s="13"/>
      <c r="N129" s="13"/>
      <c r="O129" s="13"/>
      <c r="P129" s="30"/>
      <c r="Q129" s="30"/>
      <c r="R129" s="30"/>
      <c r="S129" s="30"/>
    </row>
    <row r="130" spans="1:19" s="31" customFormat="1" ht="15.75">
      <c r="A130" s="98"/>
      <c r="B130" s="107" t="s">
        <v>151</v>
      </c>
      <c r="C130" s="100" t="s">
        <v>47</v>
      </c>
      <c r="D130" s="101" t="s">
        <v>11</v>
      </c>
      <c r="E130" s="102" t="s">
        <v>152</v>
      </c>
      <c r="F130" s="103"/>
      <c r="G130" s="104">
        <f>G132</f>
        <v>9141.672</v>
      </c>
      <c r="H130" s="104">
        <f>H132</f>
        <v>3817.27204</v>
      </c>
      <c r="I130" s="105">
        <f t="shared" si="11"/>
        <v>0.41756825666026953</v>
      </c>
      <c r="J130" s="13"/>
      <c r="K130" s="13"/>
      <c r="L130" s="13"/>
      <c r="M130" s="13"/>
      <c r="N130" s="13"/>
      <c r="O130" s="13"/>
      <c r="P130" s="30"/>
      <c r="Q130" s="30"/>
      <c r="R130" s="30"/>
      <c r="S130" s="30"/>
    </row>
    <row r="131" spans="1:19" s="31" customFormat="1" ht="15.75">
      <c r="A131" s="98"/>
      <c r="B131" s="107" t="s">
        <v>151</v>
      </c>
      <c r="C131" s="100" t="s">
        <v>47</v>
      </c>
      <c r="D131" s="101" t="s">
        <v>11</v>
      </c>
      <c r="E131" s="102" t="s">
        <v>152</v>
      </c>
      <c r="F131" s="103"/>
      <c r="G131" s="104">
        <f aca="true" t="shared" si="13" ref="G131:H133">G132</f>
        <v>9141.672</v>
      </c>
      <c r="H131" s="104">
        <f t="shared" si="13"/>
        <v>3817.27204</v>
      </c>
      <c r="I131" s="105">
        <f t="shared" si="11"/>
        <v>0.41756825666026953</v>
      </c>
      <c r="J131" s="13"/>
      <c r="K131" s="13"/>
      <c r="L131" s="13"/>
      <c r="M131" s="13"/>
      <c r="N131" s="13"/>
      <c r="O131" s="13"/>
      <c r="P131" s="30"/>
      <c r="Q131" s="30"/>
      <c r="R131" s="30"/>
      <c r="S131" s="30"/>
    </row>
    <row r="132" spans="1:19" s="31" customFormat="1" ht="15.75">
      <c r="A132" s="98"/>
      <c r="B132" s="107" t="s">
        <v>151</v>
      </c>
      <c r="C132" s="100" t="s">
        <v>47</v>
      </c>
      <c r="D132" s="101" t="s">
        <v>11</v>
      </c>
      <c r="E132" s="102" t="s">
        <v>152</v>
      </c>
      <c r="F132" s="103"/>
      <c r="G132" s="104">
        <f t="shared" si="13"/>
        <v>9141.672</v>
      </c>
      <c r="H132" s="104">
        <f t="shared" si="13"/>
        <v>3817.27204</v>
      </c>
      <c r="I132" s="105">
        <f t="shared" si="11"/>
        <v>0.41756825666026953</v>
      </c>
      <c r="J132" s="13"/>
      <c r="K132" s="13"/>
      <c r="L132" s="13"/>
      <c r="M132" s="13"/>
      <c r="N132" s="13"/>
      <c r="O132" s="13"/>
      <c r="P132" s="30"/>
      <c r="Q132" s="30"/>
      <c r="R132" s="30"/>
      <c r="S132" s="30"/>
    </row>
    <row r="133" spans="1:19" s="31" customFormat="1" ht="39" customHeight="1">
      <c r="A133" s="98"/>
      <c r="B133" s="107" t="s">
        <v>240</v>
      </c>
      <c r="C133" s="100" t="s">
        <v>47</v>
      </c>
      <c r="D133" s="101" t="s">
        <v>11</v>
      </c>
      <c r="E133" s="102" t="s">
        <v>241</v>
      </c>
      <c r="F133" s="103"/>
      <c r="G133" s="104">
        <f t="shared" si="13"/>
        <v>9141.672</v>
      </c>
      <c r="H133" s="104">
        <f t="shared" si="13"/>
        <v>3817.27204</v>
      </c>
      <c r="I133" s="105">
        <f t="shared" si="11"/>
        <v>0.41756825666026953</v>
      </c>
      <c r="J133" s="13"/>
      <c r="K133" s="13"/>
      <c r="L133" s="13"/>
      <c r="M133" s="13"/>
      <c r="N133" s="13"/>
      <c r="O133" s="13"/>
      <c r="P133" s="30"/>
      <c r="Q133" s="30"/>
      <c r="R133" s="30"/>
      <c r="S133" s="30"/>
    </row>
    <row r="134" spans="1:19" s="31" customFormat="1" ht="26.25">
      <c r="A134" s="98"/>
      <c r="B134" s="107" t="s">
        <v>158</v>
      </c>
      <c r="C134" s="100" t="s">
        <v>47</v>
      </c>
      <c r="D134" s="101" t="s">
        <v>11</v>
      </c>
      <c r="E134" s="102" t="s">
        <v>241</v>
      </c>
      <c r="F134" s="126">
        <v>200</v>
      </c>
      <c r="G134" s="104">
        <v>9141.672</v>
      </c>
      <c r="H134" s="104">
        <v>3817.27204</v>
      </c>
      <c r="I134" s="105">
        <f t="shared" si="11"/>
        <v>0.41756825666026953</v>
      </c>
      <c r="J134" s="13"/>
      <c r="K134" s="13"/>
      <c r="L134" s="13"/>
      <c r="M134" s="13"/>
      <c r="N134" s="13"/>
      <c r="O134" s="13"/>
      <c r="P134" s="30"/>
      <c r="Q134" s="30"/>
      <c r="R134" s="30"/>
      <c r="S134" s="30"/>
    </row>
    <row r="135" spans="1:19" s="31" customFormat="1" ht="15.75">
      <c r="A135" s="98"/>
      <c r="B135" s="107" t="s">
        <v>53</v>
      </c>
      <c r="C135" s="100" t="s">
        <v>47</v>
      </c>
      <c r="D135" s="101" t="s">
        <v>32</v>
      </c>
      <c r="E135" s="125"/>
      <c r="F135" s="103"/>
      <c r="G135" s="104">
        <f>G138</f>
        <v>5280.73569</v>
      </c>
      <c r="H135" s="104">
        <f>H138</f>
        <v>3577.7475</v>
      </c>
      <c r="I135" s="105">
        <f t="shared" si="11"/>
        <v>0.6775092922706002</v>
      </c>
      <c r="J135" s="13"/>
      <c r="K135" s="13"/>
      <c r="L135" s="13"/>
      <c r="M135" s="13"/>
      <c r="N135" s="13"/>
      <c r="O135" s="13"/>
      <c r="P135" s="30"/>
      <c r="Q135" s="30"/>
      <c r="R135" s="30"/>
      <c r="S135" s="30"/>
    </row>
    <row r="136" spans="1:19" s="31" customFormat="1" ht="15.75">
      <c r="A136" s="98"/>
      <c r="B136" s="107" t="s">
        <v>151</v>
      </c>
      <c r="C136" s="100" t="s">
        <v>47</v>
      </c>
      <c r="D136" s="101" t="s">
        <v>32</v>
      </c>
      <c r="E136" s="102" t="s">
        <v>152</v>
      </c>
      <c r="F136" s="103"/>
      <c r="G136" s="104">
        <f>G138</f>
        <v>5280.73569</v>
      </c>
      <c r="H136" s="104">
        <f>H138</f>
        <v>3577.7475</v>
      </c>
      <c r="I136" s="105">
        <f t="shared" si="11"/>
        <v>0.6775092922706002</v>
      </c>
      <c r="J136" s="13"/>
      <c r="K136" s="13"/>
      <c r="L136" s="13"/>
      <c r="M136" s="13"/>
      <c r="N136" s="13"/>
      <c r="O136" s="13"/>
      <c r="P136" s="30"/>
      <c r="Q136" s="30"/>
      <c r="R136" s="30"/>
      <c r="S136" s="30"/>
    </row>
    <row r="137" spans="1:19" s="31" customFormat="1" ht="15.75">
      <c r="A137" s="98"/>
      <c r="B137" s="107" t="s">
        <v>151</v>
      </c>
      <c r="C137" s="100" t="s">
        <v>47</v>
      </c>
      <c r="D137" s="101" t="s">
        <v>32</v>
      </c>
      <c r="E137" s="102" t="s">
        <v>152</v>
      </c>
      <c r="F137" s="103"/>
      <c r="G137" s="104">
        <f>G138</f>
        <v>5280.73569</v>
      </c>
      <c r="H137" s="104">
        <f>H138</f>
        <v>3577.7475</v>
      </c>
      <c r="I137" s="105">
        <f t="shared" si="11"/>
        <v>0.6775092922706002</v>
      </c>
      <c r="J137" s="13"/>
      <c r="K137" s="13"/>
      <c r="L137" s="13"/>
      <c r="M137" s="13"/>
      <c r="N137" s="13"/>
      <c r="O137" s="13"/>
      <c r="P137" s="30"/>
      <c r="Q137" s="30"/>
      <c r="R137" s="30"/>
      <c r="S137" s="30"/>
    </row>
    <row r="138" spans="1:19" s="31" customFormat="1" ht="15.75">
      <c r="A138" s="98"/>
      <c r="B138" s="107" t="s">
        <v>151</v>
      </c>
      <c r="C138" s="100" t="s">
        <v>47</v>
      </c>
      <c r="D138" s="101" t="s">
        <v>32</v>
      </c>
      <c r="E138" s="102" t="s">
        <v>152</v>
      </c>
      <c r="F138" s="103"/>
      <c r="G138" s="104">
        <f>G139+G142+G144+G146</f>
        <v>5280.73569</v>
      </c>
      <c r="H138" s="104">
        <f>H139+H142+H144+H146</f>
        <v>3577.7475</v>
      </c>
      <c r="I138" s="105">
        <f t="shared" si="11"/>
        <v>0.6775092922706002</v>
      </c>
      <c r="J138" s="13"/>
      <c r="K138" s="13"/>
      <c r="L138" s="13"/>
      <c r="M138" s="13"/>
      <c r="N138" s="13"/>
      <c r="O138" s="13"/>
      <c r="P138" s="30"/>
      <c r="Q138" s="30"/>
      <c r="R138" s="30"/>
      <c r="S138" s="30"/>
    </row>
    <row r="139" spans="1:19" s="31" customFormat="1" ht="39">
      <c r="A139" s="98"/>
      <c r="B139" s="107" t="s">
        <v>242</v>
      </c>
      <c r="C139" s="100" t="s">
        <v>47</v>
      </c>
      <c r="D139" s="101" t="s">
        <v>32</v>
      </c>
      <c r="E139" s="102" t="s">
        <v>243</v>
      </c>
      <c r="F139" s="126"/>
      <c r="G139" s="104">
        <f>G140+G141</f>
        <v>4302.13569</v>
      </c>
      <c r="H139" s="104">
        <f>H140+H141</f>
        <v>3027.5225</v>
      </c>
      <c r="I139" s="105">
        <f t="shared" si="11"/>
        <v>0.7037254791933353</v>
      </c>
      <c r="J139" s="13"/>
      <c r="K139" s="13"/>
      <c r="L139" s="13"/>
      <c r="M139" s="13"/>
      <c r="N139" s="13"/>
      <c r="O139" s="13"/>
      <c r="P139" s="30"/>
      <c r="Q139" s="30"/>
      <c r="R139" s="30"/>
      <c r="S139" s="30"/>
    </row>
    <row r="140" spans="1:19" s="31" customFormat="1" ht="26.25">
      <c r="A140" s="98"/>
      <c r="B140" s="107" t="s">
        <v>158</v>
      </c>
      <c r="C140" s="100" t="s">
        <v>47</v>
      </c>
      <c r="D140" s="101" t="s">
        <v>32</v>
      </c>
      <c r="E140" s="102" t="s">
        <v>243</v>
      </c>
      <c r="F140" s="126">
        <v>200</v>
      </c>
      <c r="G140" s="104">
        <v>3976.61469</v>
      </c>
      <c r="H140" s="104">
        <v>2808.63511</v>
      </c>
      <c r="I140" s="105">
        <f t="shared" si="11"/>
        <v>0.7062879682718267</v>
      </c>
      <c r="J140" s="13"/>
      <c r="K140" s="13"/>
      <c r="L140" s="13"/>
      <c r="M140" s="13"/>
      <c r="N140" s="13"/>
      <c r="O140" s="13"/>
      <c r="P140" s="30"/>
      <c r="Q140" s="30"/>
      <c r="R140" s="30"/>
      <c r="S140" s="30"/>
    </row>
    <row r="141" spans="1:19" s="31" customFormat="1" ht="15.75">
      <c r="A141" s="98"/>
      <c r="B141" s="107" t="s">
        <v>159</v>
      </c>
      <c r="C141" s="100" t="s">
        <v>47</v>
      </c>
      <c r="D141" s="101" t="s">
        <v>32</v>
      </c>
      <c r="E141" s="102" t="s">
        <v>243</v>
      </c>
      <c r="F141" s="126">
        <v>800</v>
      </c>
      <c r="G141" s="104">
        <v>325.521</v>
      </c>
      <c r="H141" s="104">
        <v>218.88739</v>
      </c>
      <c r="I141" s="105">
        <f t="shared" si="11"/>
        <v>0.6724217178000805</v>
      </c>
      <c r="J141" s="13"/>
      <c r="K141" s="13"/>
      <c r="L141" s="13"/>
      <c r="M141" s="13"/>
      <c r="N141" s="13"/>
      <c r="O141" s="13"/>
      <c r="P141" s="30"/>
      <c r="Q141" s="30"/>
      <c r="R141" s="30"/>
      <c r="S141" s="30"/>
    </row>
    <row r="142" spans="1:19" s="31" customFormat="1" ht="39">
      <c r="A142" s="98"/>
      <c r="B142" s="107" t="s">
        <v>244</v>
      </c>
      <c r="C142" s="100" t="s">
        <v>47</v>
      </c>
      <c r="D142" s="101" t="s">
        <v>32</v>
      </c>
      <c r="E142" s="102" t="s">
        <v>245</v>
      </c>
      <c r="F142" s="126"/>
      <c r="G142" s="104">
        <f>G143</f>
        <v>550</v>
      </c>
      <c r="H142" s="104">
        <f>H143</f>
        <v>121.625</v>
      </c>
      <c r="I142" s="105">
        <f t="shared" si="11"/>
        <v>0.22113636363636363</v>
      </c>
      <c r="J142" s="13"/>
      <c r="K142" s="13"/>
      <c r="L142" s="13"/>
      <c r="M142" s="13"/>
      <c r="N142" s="13"/>
      <c r="O142" s="13"/>
      <c r="P142" s="30"/>
      <c r="Q142" s="30"/>
      <c r="R142" s="30"/>
      <c r="S142" s="30"/>
    </row>
    <row r="143" spans="1:19" s="31" customFormat="1" ht="26.25">
      <c r="A143" s="98"/>
      <c r="B143" s="107" t="s">
        <v>158</v>
      </c>
      <c r="C143" s="100" t="s">
        <v>47</v>
      </c>
      <c r="D143" s="101" t="s">
        <v>32</v>
      </c>
      <c r="E143" s="102" t="s">
        <v>245</v>
      </c>
      <c r="F143" s="126">
        <v>200</v>
      </c>
      <c r="G143" s="104">
        <v>550</v>
      </c>
      <c r="H143" s="104">
        <v>121.625</v>
      </c>
      <c r="I143" s="105">
        <f t="shared" si="11"/>
        <v>0.22113636363636363</v>
      </c>
      <c r="J143" s="13"/>
      <c r="K143" s="13"/>
      <c r="L143" s="13"/>
      <c r="M143" s="13"/>
      <c r="N143" s="13"/>
      <c r="O143" s="13"/>
      <c r="P143" s="30"/>
      <c r="Q143" s="30"/>
      <c r="R143" s="30"/>
      <c r="S143" s="30"/>
    </row>
    <row r="144" spans="1:19" s="31" customFormat="1" ht="64.5">
      <c r="A144" s="98"/>
      <c r="B144" s="110" t="s">
        <v>246</v>
      </c>
      <c r="C144" s="127" t="s">
        <v>47</v>
      </c>
      <c r="D144" s="128" t="s">
        <v>32</v>
      </c>
      <c r="E144" s="111" t="s">
        <v>247</v>
      </c>
      <c r="F144" s="129"/>
      <c r="G144" s="109">
        <f>G145</f>
        <v>58.6</v>
      </c>
      <c r="H144" s="104">
        <f>H145</f>
        <v>58.6</v>
      </c>
      <c r="I144" s="105">
        <f t="shared" si="11"/>
        <v>1</v>
      </c>
      <c r="J144" s="13"/>
      <c r="K144" s="13"/>
      <c r="L144" s="13"/>
      <c r="M144" s="13"/>
      <c r="N144" s="13"/>
      <c r="O144" s="13"/>
      <c r="P144" s="30"/>
      <c r="Q144" s="30"/>
      <c r="R144" s="30"/>
      <c r="S144" s="30"/>
    </row>
    <row r="145" spans="1:19" s="31" customFormat="1" ht="26.25">
      <c r="A145" s="98"/>
      <c r="B145" s="110" t="s">
        <v>158</v>
      </c>
      <c r="C145" s="127" t="s">
        <v>47</v>
      </c>
      <c r="D145" s="128" t="s">
        <v>32</v>
      </c>
      <c r="E145" s="111" t="s">
        <v>247</v>
      </c>
      <c r="F145" s="129">
        <v>200</v>
      </c>
      <c r="G145" s="109">
        <v>58.6</v>
      </c>
      <c r="H145" s="104">
        <v>58.6</v>
      </c>
      <c r="I145" s="105">
        <f t="shared" si="11"/>
        <v>1</v>
      </c>
      <c r="J145" s="13"/>
      <c r="K145" s="13"/>
      <c r="L145" s="13"/>
      <c r="M145" s="13"/>
      <c r="N145" s="13"/>
      <c r="O145" s="13"/>
      <c r="P145" s="30"/>
      <c r="Q145" s="30"/>
      <c r="R145" s="30"/>
      <c r="S145" s="30"/>
    </row>
    <row r="146" spans="1:19" s="31" customFormat="1" ht="77.25">
      <c r="A146" s="98"/>
      <c r="B146" s="110" t="s">
        <v>248</v>
      </c>
      <c r="C146" s="127" t="s">
        <v>47</v>
      </c>
      <c r="D146" s="128" t="s">
        <v>32</v>
      </c>
      <c r="E146" s="111" t="s">
        <v>249</v>
      </c>
      <c r="F146" s="129"/>
      <c r="G146" s="109">
        <f>G147</f>
        <v>370</v>
      </c>
      <c r="H146" s="104">
        <f>H147</f>
        <v>370</v>
      </c>
      <c r="I146" s="105">
        <f t="shared" si="11"/>
        <v>1</v>
      </c>
      <c r="J146" s="13"/>
      <c r="K146" s="13"/>
      <c r="L146" s="13"/>
      <c r="M146" s="13"/>
      <c r="N146" s="13"/>
      <c r="O146" s="13"/>
      <c r="P146" s="30"/>
      <c r="Q146" s="30"/>
      <c r="R146" s="30"/>
      <c r="S146" s="30"/>
    </row>
    <row r="147" spans="1:19" s="31" customFormat="1" ht="26.25">
      <c r="A147" s="98"/>
      <c r="B147" s="110" t="s">
        <v>158</v>
      </c>
      <c r="C147" s="127" t="s">
        <v>47</v>
      </c>
      <c r="D147" s="128" t="s">
        <v>32</v>
      </c>
      <c r="E147" s="111" t="s">
        <v>250</v>
      </c>
      <c r="F147" s="129">
        <v>200</v>
      </c>
      <c r="G147" s="109">
        <v>370</v>
      </c>
      <c r="H147" s="104">
        <v>370</v>
      </c>
      <c r="I147" s="105">
        <f t="shared" si="11"/>
        <v>1</v>
      </c>
      <c r="J147" s="13"/>
      <c r="K147" s="13"/>
      <c r="L147" s="13"/>
      <c r="M147" s="13"/>
      <c r="N147" s="13"/>
      <c r="O147" s="13"/>
      <c r="P147" s="30"/>
      <c r="Q147" s="30"/>
      <c r="R147" s="30"/>
      <c r="S147" s="30"/>
    </row>
    <row r="148" spans="1:19" s="31" customFormat="1" ht="26.25">
      <c r="A148" s="98"/>
      <c r="B148" s="110" t="s">
        <v>251</v>
      </c>
      <c r="C148" s="127" t="s">
        <v>47</v>
      </c>
      <c r="D148" s="128" t="s">
        <v>47</v>
      </c>
      <c r="E148" s="111"/>
      <c r="F148" s="129"/>
      <c r="G148" s="109">
        <f>G149</f>
        <v>1085.426</v>
      </c>
      <c r="H148" s="109">
        <f>H149</f>
        <v>1075.24487</v>
      </c>
      <c r="I148" s="105">
        <f t="shared" si="11"/>
        <v>0.9906201528247895</v>
      </c>
      <c r="J148" s="13"/>
      <c r="K148" s="13"/>
      <c r="L148" s="13"/>
      <c r="M148" s="13"/>
      <c r="N148" s="13"/>
      <c r="O148" s="13"/>
      <c r="P148" s="30"/>
      <c r="Q148" s="30"/>
      <c r="R148" s="30"/>
      <c r="S148" s="30"/>
    </row>
    <row r="149" spans="1:19" s="31" customFormat="1" ht="70.5" customHeight="1">
      <c r="A149" s="98"/>
      <c r="B149" s="110" t="s">
        <v>252</v>
      </c>
      <c r="C149" s="127" t="s">
        <v>47</v>
      </c>
      <c r="D149" s="128" t="s">
        <v>47</v>
      </c>
      <c r="E149" s="125" t="s">
        <v>253</v>
      </c>
      <c r="F149" s="129"/>
      <c r="G149" s="109">
        <f>G150+G154</f>
        <v>1085.426</v>
      </c>
      <c r="H149" s="109">
        <f>H150+H154</f>
        <v>1075.24487</v>
      </c>
      <c r="I149" s="105">
        <f t="shared" si="11"/>
        <v>0.9906201528247895</v>
      </c>
      <c r="J149" s="13"/>
      <c r="K149" s="13"/>
      <c r="L149" s="13"/>
      <c r="M149" s="13"/>
      <c r="N149" s="13"/>
      <c r="O149" s="13"/>
      <c r="P149" s="30"/>
      <c r="Q149" s="30"/>
      <c r="R149" s="30"/>
      <c r="S149" s="30"/>
    </row>
    <row r="150" spans="1:19" s="31" customFormat="1" ht="39">
      <c r="A150" s="98"/>
      <c r="B150" s="110" t="s">
        <v>254</v>
      </c>
      <c r="C150" s="127" t="s">
        <v>47</v>
      </c>
      <c r="D150" s="128" t="s">
        <v>47</v>
      </c>
      <c r="E150" s="125" t="s">
        <v>255</v>
      </c>
      <c r="F150" s="129"/>
      <c r="G150" s="109">
        <f aca="true" t="shared" si="14" ref="G150:H152">G151</f>
        <v>763.215</v>
      </c>
      <c r="H150" s="109">
        <f t="shared" si="14"/>
        <v>763.215</v>
      </c>
      <c r="I150" s="105">
        <f t="shared" si="11"/>
        <v>1</v>
      </c>
      <c r="J150" s="13"/>
      <c r="K150" s="13"/>
      <c r="L150" s="13"/>
      <c r="M150" s="13"/>
      <c r="N150" s="13"/>
      <c r="O150" s="13"/>
      <c r="P150" s="30"/>
      <c r="Q150" s="30"/>
      <c r="R150" s="30"/>
      <c r="S150" s="30"/>
    </row>
    <row r="151" spans="1:19" s="31" customFormat="1" ht="27" customHeight="1">
      <c r="A151" s="98"/>
      <c r="B151" s="107" t="s">
        <v>256</v>
      </c>
      <c r="C151" s="127" t="s">
        <v>47</v>
      </c>
      <c r="D151" s="128" t="s">
        <v>47</v>
      </c>
      <c r="E151" s="125" t="s">
        <v>257</v>
      </c>
      <c r="F151" s="129"/>
      <c r="G151" s="109">
        <f t="shared" si="14"/>
        <v>763.215</v>
      </c>
      <c r="H151" s="109">
        <f t="shared" si="14"/>
        <v>763.215</v>
      </c>
      <c r="I151" s="105">
        <f t="shared" si="11"/>
        <v>1</v>
      </c>
      <c r="J151" s="13"/>
      <c r="K151" s="13"/>
      <c r="L151" s="13"/>
      <c r="M151" s="13"/>
      <c r="N151" s="13"/>
      <c r="O151" s="13"/>
      <c r="P151" s="30"/>
      <c r="Q151" s="30"/>
      <c r="R151" s="30"/>
      <c r="S151" s="30"/>
    </row>
    <row r="152" spans="1:19" s="31" customFormat="1" ht="60.75" customHeight="1">
      <c r="A152" s="98"/>
      <c r="B152" s="108" t="s">
        <v>258</v>
      </c>
      <c r="C152" s="127" t="s">
        <v>47</v>
      </c>
      <c r="D152" s="128" t="s">
        <v>47</v>
      </c>
      <c r="E152" s="125" t="s">
        <v>259</v>
      </c>
      <c r="F152" s="129"/>
      <c r="G152" s="109">
        <f t="shared" si="14"/>
        <v>763.215</v>
      </c>
      <c r="H152" s="109">
        <f t="shared" si="14"/>
        <v>763.215</v>
      </c>
      <c r="I152" s="105">
        <f aca="true" t="shared" si="15" ref="I152:I183">H152/G152</f>
        <v>1</v>
      </c>
      <c r="J152" s="13"/>
      <c r="K152" s="13"/>
      <c r="L152" s="13"/>
      <c r="M152" s="13"/>
      <c r="N152" s="13"/>
      <c r="O152" s="13"/>
      <c r="P152" s="30"/>
      <c r="Q152" s="30"/>
      <c r="R152" s="30"/>
      <c r="S152" s="30"/>
    </row>
    <row r="153" spans="1:19" s="31" customFormat="1" ht="27" customHeight="1">
      <c r="A153" s="98"/>
      <c r="B153" s="107" t="s">
        <v>158</v>
      </c>
      <c r="C153" s="127" t="s">
        <v>47</v>
      </c>
      <c r="D153" s="128" t="s">
        <v>47</v>
      </c>
      <c r="E153" s="125" t="s">
        <v>259</v>
      </c>
      <c r="F153" s="129">
        <v>200</v>
      </c>
      <c r="G153" s="109">
        <v>763.215</v>
      </c>
      <c r="H153" s="104">
        <v>763.215</v>
      </c>
      <c r="I153" s="105">
        <f t="shared" si="15"/>
        <v>1</v>
      </c>
      <c r="J153" s="13"/>
      <c r="K153" s="13"/>
      <c r="L153" s="13"/>
      <c r="M153" s="13"/>
      <c r="N153" s="13"/>
      <c r="O153" s="13"/>
      <c r="P153" s="30"/>
      <c r="Q153" s="30"/>
      <c r="R153" s="30"/>
      <c r="S153" s="30"/>
    </row>
    <row r="154" spans="1:19" s="31" customFormat="1" ht="27" customHeight="1">
      <c r="A154" s="98"/>
      <c r="B154" s="110" t="s">
        <v>260</v>
      </c>
      <c r="C154" s="127" t="s">
        <v>47</v>
      </c>
      <c r="D154" s="128" t="s">
        <v>47</v>
      </c>
      <c r="E154" s="125" t="s">
        <v>261</v>
      </c>
      <c r="F154" s="129"/>
      <c r="G154" s="109">
        <f aca="true" t="shared" si="16" ref="G154:H156">G155</f>
        <v>322.211</v>
      </c>
      <c r="H154" s="104">
        <f t="shared" si="16"/>
        <v>312.02987</v>
      </c>
      <c r="I154" s="105">
        <f t="shared" si="15"/>
        <v>0.9684022891831751</v>
      </c>
      <c r="J154" s="13"/>
      <c r="K154" s="13"/>
      <c r="L154" s="13"/>
      <c r="M154" s="13"/>
      <c r="N154" s="13"/>
      <c r="O154" s="13"/>
      <c r="P154" s="30"/>
      <c r="Q154" s="30"/>
      <c r="R154" s="30"/>
      <c r="S154" s="30"/>
    </row>
    <row r="155" spans="1:19" s="31" customFormat="1" ht="45.75" customHeight="1">
      <c r="A155" s="98"/>
      <c r="B155" s="107" t="s">
        <v>262</v>
      </c>
      <c r="C155" s="127" t="s">
        <v>47</v>
      </c>
      <c r="D155" s="128" t="s">
        <v>47</v>
      </c>
      <c r="E155" s="125" t="s">
        <v>263</v>
      </c>
      <c r="F155" s="129"/>
      <c r="G155" s="109">
        <f t="shared" si="16"/>
        <v>322.211</v>
      </c>
      <c r="H155" s="104">
        <f t="shared" si="16"/>
        <v>312.02987</v>
      </c>
      <c r="I155" s="105">
        <f t="shared" si="15"/>
        <v>0.9684022891831751</v>
      </c>
      <c r="J155" s="13"/>
      <c r="K155" s="13"/>
      <c r="L155" s="13"/>
      <c r="M155" s="13"/>
      <c r="N155" s="13"/>
      <c r="O155" s="13"/>
      <c r="P155" s="30"/>
      <c r="Q155" s="30"/>
      <c r="R155" s="30"/>
      <c r="S155" s="30"/>
    </row>
    <row r="156" spans="1:19" s="31" customFormat="1" ht="62.25" customHeight="1">
      <c r="A156" s="98"/>
      <c r="B156" s="108" t="s">
        <v>258</v>
      </c>
      <c r="C156" s="127" t="s">
        <v>47</v>
      </c>
      <c r="D156" s="128" t="s">
        <v>47</v>
      </c>
      <c r="E156" s="125" t="s">
        <v>264</v>
      </c>
      <c r="F156" s="129"/>
      <c r="G156" s="109">
        <f t="shared" si="16"/>
        <v>322.211</v>
      </c>
      <c r="H156" s="104">
        <f t="shared" si="16"/>
        <v>312.02987</v>
      </c>
      <c r="I156" s="105">
        <f t="shared" si="15"/>
        <v>0.9684022891831751</v>
      </c>
      <c r="J156" s="13"/>
      <c r="K156" s="13"/>
      <c r="L156" s="13"/>
      <c r="M156" s="13"/>
      <c r="N156" s="13"/>
      <c r="O156" s="13"/>
      <c r="P156" s="30"/>
      <c r="Q156" s="30"/>
      <c r="R156" s="30"/>
      <c r="S156" s="30"/>
    </row>
    <row r="157" spans="1:19" s="31" customFormat="1" ht="24" customHeight="1">
      <c r="A157" s="98"/>
      <c r="B157" s="107" t="s">
        <v>158</v>
      </c>
      <c r="C157" s="127" t="s">
        <v>47</v>
      </c>
      <c r="D157" s="128" t="s">
        <v>47</v>
      </c>
      <c r="E157" s="125" t="s">
        <v>264</v>
      </c>
      <c r="F157" s="129">
        <v>200</v>
      </c>
      <c r="G157" s="109">
        <v>322.211</v>
      </c>
      <c r="H157" s="104">
        <v>312.02987</v>
      </c>
      <c r="I157" s="105">
        <f t="shared" si="15"/>
        <v>0.9684022891831751</v>
      </c>
      <c r="J157" s="13"/>
      <c r="K157" s="13"/>
      <c r="L157" s="13"/>
      <c r="M157" s="13"/>
      <c r="N157" s="13"/>
      <c r="O157" s="13"/>
      <c r="P157" s="30"/>
      <c r="Q157" s="30"/>
      <c r="R157" s="30"/>
      <c r="S157" s="30"/>
    </row>
    <row r="158" spans="1:19" s="31" customFormat="1" ht="17.25" customHeight="1">
      <c r="A158" s="112">
        <v>6</v>
      </c>
      <c r="B158" s="130" t="s">
        <v>56</v>
      </c>
      <c r="C158" s="127" t="s">
        <v>265</v>
      </c>
      <c r="D158" s="131"/>
      <c r="E158" s="125"/>
      <c r="F158" s="129"/>
      <c r="G158" s="109">
        <f aca="true" t="shared" si="17" ref="G158:H163">G159</f>
        <v>1813.65</v>
      </c>
      <c r="H158" s="104">
        <f t="shared" si="17"/>
        <v>1514.9911</v>
      </c>
      <c r="I158" s="105">
        <f t="shared" si="15"/>
        <v>0.8353271579411683</v>
      </c>
      <c r="J158" s="13"/>
      <c r="K158" s="13"/>
      <c r="L158" s="13"/>
      <c r="M158" s="13"/>
      <c r="N158" s="13"/>
      <c r="O158" s="13"/>
      <c r="P158" s="30"/>
      <c r="Q158" s="30"/>
      <c r="R158" s="30"/>
      <c r="S158" s="30"/>
    </row>
    <row r="159" spans="1:19" s="31" customFormat="1" ht="26.25" customHeight="1">
      <c r="A159" s="98"/>
      <c r="B159" s="107" t="s">
        <v>266</v>
      </c>
      <c r="C159" s="127" t="s">
        <v>265</v>
      </c>
      <c r="D159" s="128" t="s">
        <v>47</v>
      </c>
      <c r="E159" s="125"/>
      <c r="F159" s="129"/>
      <c r="G159" s="109">
        <f t="shared" si="17"/>
        <v>1813.65</v>
      </c>
      <c r="H159" s="104">
        <f t="shared" si="17"/>
        <v>1514.9911</v>
      </c>
      <c r="I159" s="105">
        <f t="shared" si="15"/>
        <v>0.8353271579411683</v>
      </c>
      <c r="J159" s="13"/>
      <c r="K159" s="13"/>
      <c r="L159" s="13"/>
      <c r="M159" s="13"/>
      <c r="N159" s="13"/>
      <c r="O159" s="13"/>
      <c r="P159" s="30"/>
      <c r="Q159" s="30"/>
      <c r="R159" s="30"/>
      <c r="S159" s="30"/>
    </row>
    <row r="160" spans="1:19" s="31" customFormat="1" ht="38.25" customHeight="1">
      <c r="A160" s="98"/>
      <c r="B160" s="107" t="s">
        <v>267</v>
      </c>
      <c r="C160" s="127" t="s">
        <v>265</v>
      </c>
      <c r="D160" s="128" t="s">
        <v>47</v>
      </c>
      <c r="E160" s="125" t="s">
        <v>268</v>
      </c>
      <c r="F160" s="129"/>
      <c r="G160" s="109">
        <f t="shared" si="17"/>
        <v>1813.65</v>
      </c>
      <c r="H160" s="104">
        <f t="shared" si="17"/>
        <v>1514.9911</v>
      </c>
      <c r="I160" s="105">
        <f t="shared" si="15"/>
        <v>0.8353271579411683</v>
      </c>
      <c r="J160" s="13"/>
      <c r="K160" s="13"/>
      <c r="L160" s="13"/>
      <c r="M160" s="13"/>
      <c r="N160" s="13"/>
      <c r="O160" s="13"/>
      <c r="P160" s="30"/>
      <c r="Q160" s="30"/>
      <c r="R160" s="30"/>
      <c r="S160" s="30"/>
    </row>
    <row r="161" spans="1:19" s="31" customFormat="1" ht="33.75" customHeight="1">
      <c r="A161" s="98"/>
      <c r="B161" s="107" t="s">
        <v>269</v>
      </c>
      <c r="C161" s="127" t="s">
        <v>265</v>
      </c>
      <c r="D161" s="128" t="s">
        <v>47</v>
      </c>
      <c r="E161" s="125" t="s">
        <v>270</v>
      </c>
      <c r="F161" s="129"/>
      <c r="G161" s="109">
        <f t="shared" si="17"/>
        <v>1813.65</v>
      </c>
      <c r="H161" s="104">
        <f t="shared" si="17"/>
        <v>1514.9911</v>
      </c>
      <c r="I161" s="105">
        <f t="shared" si="15"/>
        <v>0.8353271579411683</v>
      </c>
      <c r="J161" s="13"/>
      <c r="K161" s="13"/>
      <c r="L161" s="13"/>
      <c r="M161" s="13"/>
      <c r="N161" s="13"/>
      <c r="O161" s="13"/>
      <c r="P161" s="30"/>
      <c r="Q161" s="30"/>
      <c r="R161" s="30"/>
      <c r="S161" s="30"/>
    </row>
    <row r="162" spans="1:19" s="31" customFormat="1" ht="36" customHeight="1">
      <c r="A162" s="98"/>
      <c r="B162" s="107" t="s">
        <v>271</v>
      </c>
      <c r="C162" s="127" t="s">
        <v>265</v>
      </c>
      <c r="D162" s="128" t="s">
        <v>47</v>
      </c>
      <c r="E162" s="125" t="s">
        <v>272</v>
      </c>
      <c r="F162" s="129"/>
      <c r="G162" s="109">
        <f t="shared" si="17"/>
        <v>1813.65</v>
      </c>
      <c r="H162" s="104">
        <f t="shared" si="17"/>
        <v>1514.9911</v>
      </c>
      <c r="I162" s="105">
        <f t="shared" si="15"/>
        <v>0.8353271579411683</v>
      </c>
      <c r="J162" s="13"/>
      <c r="K162" s="13"/>
      <c r="L162" s="13"/>
      <c r="M162" s="13"/>
      <c r="N162" s="13"/>
      <c r="O162" s="13"/>
      <c r="P162" s="30"/>
      <c r="Q162" s="30"/>
      <c r="R162" s="30"/>
      <c r="S162" s="30"/>
    </row>
    <row r="163" spans="1:19" s="31" customFormat="1" ht="57.75" customHeight="1">
      <c r="A163" s="98"/>
      <c r="B163" s="108" t="s">
        <v>258</v>
      </c>
      <c r="C163" s="127" t="s">
        <v>265</v>
      </c>
      <c r="D163" s="128" t="s">
        <v>47</v>
      </c>
      <c r="E163" s="125" t="s">
        <v>273</v>
      </c>
      <c r="F163" s="129"/>
      <c r="G163" s="109">
        <f t="shared" si="17"/>
        <v>1813.65</v>
      </c>
      <c r="H163" s="104">
        <f t="shared" si="17"/>
        <v>1514.9911</v>
      </c>
      <c r="I163" s="105">
        <f t="shared" si="15"/>
        <v>0.8353271579411683</v>
      </c>
      <c r="J163" s="13"/>
      <c r="K163" s="13"/>
      <c r="L163" s="13"/>
      <c r="M163" s="13"/>
      <c r="N163" s="13"/>
      <c r="O163" s="13"/>
      <c r="P163" s="30"/>
      <c r="Q163" s="30"/>
      <c r="R163" s="30"/>
      <c r="S163" s="30"/>
    </row>
    <row r="164" spans="1:19" s="31" customFormat="1" ht="25.5" customHeight="1">
      <c r="A164" s="98"/>
      <c r="B164" s="107" t="s">
        <v>158</v>
      </c>
      <c r="C164" s="127" t="s">
        <v>265</v>
      </c>
      <c r="D164" s="128" t="s">
        <v>47</v>
      </c>
      <c r="E164" s="125" t="s">
        <v>273</v>
      </c>
      <c r="F164" s="129">
        <v>200</v>
      </c>
      <c r="G164" s="109">
        <v>1813.65</v>
      </c>
      <c r="H164" s="104">
        <v>1514.9911</v>
      </c>
      <c r="I164" s="105">
        <f t="shared" si="15"/>
        <v>0.8353271579411683</v>
      </c>
      <c r="J164" s="13"/>
      <c r="K164" s="13"/>
      <c r="L164" s="13"/>
      <c r="M164" s="13"/>
      <c r="N164" s="13"/>
      <c r="O164" s="13"/>
      <c r="P164" s="30"/>
      <c r="Q164" s="30"/>
      <c r="R164" s="30"/>
      <c r="S164" s="30"/>
    </row>
    <row r="165" spans="1:19" s="31" customFormat="1" ht="15.75">
      <c r="A165" s="112">
        <v>7</v>
      </c>
      <c r="B165" s="118" t="s">
        <v>274</v>
      </c>
      <c r="C165" s="114" t="s">
        <v>72</v>
      </c>
      <c r="D165" s="101"/>
      <c r="E165" s="119"/>
      <c r="F165" s="120"/>
      <c r="G165" s="117">
        <f>G166</f>
        <v>9411.34</v>
      </c>
      <c r="H165" s="117">
        <f>H166</f>
        <v>8668.45874</v>
      </c>
      <c r="I165" s="105">
        <f t="shared" si="15"/>
        <v>0.9210653041968518</v>
      </c>
      <c r="J165" s="13"/>
      <c r="K165" s="29"/>
      <c r="L165" s="13"/>
      <c r="M165" s="13"/>
      <c r="N165" s="13"/>
      <c r="O165" s="13"/>
      <c r="P165" s="30"/>
      <c r="Q165" s="30"/>
      <c r="R165" s="30"/>
      <c r="S165" s="30"/>
    </row>
    <row r="166" spans="1:19" s="13" customFormat="1" ht="15">
      <c r="A166" s="98"/>
      <c r="B166" s="121" t="s">
        <v>75</v>
      </c>
      <c r="C166" s="100" t="s">
        <v>72</v>
      </c>
      <c r="D166" s="101" t="s">
        <v>11</v>
      </c>
      <c r="E166" s="122"/>
      <c r="F166" s="123"/>
      <c r="G166" s="104">
        <f>G167</f>
        <v>9411.34</v>
      </c>
      <c r="H166" s="104">
        <f>H167</f>
        <v>8668.45874</v>
      </c>
      <c r="I166" s="105">
        <f t="shared" si="15"/>
        <v>0.9210653041968518</v>
      </c>
      <c r="P166" s="36"/>
      <c r="Q166" s="36"/>
      <c r="R166" s="36"/>
      <c r="S166" s="36"/>
    </row>
    <row r="167" spans="1:19" s="13" customFormat="1" ht="15">
      <c r="A167" s="98"/>
      <c r="B167" s="107" t="s">
        <v>151</v>
      </c>
      <c r="C167" s="100" t="s">
        <v>72</v>
      </c>
      <c r="D167" s="101" t="s">
        <v>11</v>
      </c>
      <c r="E167" s="102" t="s">
        <v>152</v>
      </c>
      <c r="F167" s="123"/>
      <c r="G167" s="104">
        <f>G169</f>
        <v>9411.34</v>
      </c>
      <c r="H167" s="104">
        <f>H168</f>
        <v>8668.45874</v>
      </c>
      <c r="I167" s="105">
        <f t="shared" si="15"/>
        <v>0.9210653041968518</v>
      </c>
      <c r="P167" s="36"/>
      <c r="Q167" s="36"/>
      <c r="R167" s="36"/>
      <c r="S167" s="36"/>
    </row>
    <row r="168" spans="1:19" s="13" customFormat="1" ht="15">
      <c r="A168" s="98"/>
      <c r="B168" s="107" t="s">
        <v>151</v>
      </c>
      <c r="C168" s="100" t="s">
        <v>72</v>
      </c>
      <c r="D168" s="101" t="s">
        <v>11</v>
      </c>
      <c r="E168" s="102" t="s">
        <v>152</v>
      </c>
      <c r="F168" s="123"/>
      <c r="G168" s="104">
        <f>G169</f>
        <v>9411.34</v>
      </c>
      <c r="H168" s="104">
        <f>H169</f>
        <v>8668.45874</v>
      </c>
      <c r="I168" s="105">
        <f t="shared" si="15"/>
        <v>0.9210653041968518</v>
      </c>
      <c r="P168" s="36"/>
      <c r="Q168" s="36"/>
      <c r="R168" s="36"/>
      <c r="S168" s="36"/>
    </row>
    <row r="169" spans="1:19" s="13" customFormat="1" ht="15">
      <c r="A169" s="98"/>
      <c r="B169" s="107" t="s">
        <v>151</v>
      </c>
      <c r="C169" s="100" t="s">
        <v>72</v>
      </c>
      <c r="D169" s="101" t="s">
        <v>11</v>
      </c>
      <c r="E169" s="102" t="s">
        <v>152</v>
      </c>
      <c r="F169" s="123"/>
      <c r="G169" s="104">
        <f>G170</f>
        <v>9411.34</v>
      </c>
      <c r="H169" s="104">
        <f>H170</f>
        <v>8668.45874</v>
      </c>
      <c r="I169" s="105">
        <f t="shared" si="15"/>
        <v>0.9210653041968518</v>
      </c>
      <c r="P169" s="36"/>
      <c r="Q169" s="36"/>
      <c r="R169" s="36"/>
      <c r="S169" s="36"/>
    </row>
    <row r="170" spans="1:19" s="13" customFormat="1" ht="76.5">
      <c r="A170" s="98"/>
      <c r="B170" s="132" t="s">
        <v>275</v>
      </c>
      <c r="C170" s="100" t="s">
        <v>72</v>
      </c>
      <c r="D170" s="101" t="s">
        <v>11</v>
      </c>
      <c r="E170" s="102" t="s">
        <v>276</v>
      </c>
      <c r="F170" s="123"/>
      <c r="G170" s="104">
        <f>G171+G172+G173</f>
        <v>9411.34</v>
      </c>
      <c r="H170" s="104">
        <f>H171+H172+H173</f>
        <v>8668.45874</v>
      </c>
      <c r="I170" s="105">
        <f t="shared" si="15"/>
        <v>0.9210653041968518</v>
      </c>
      <c r="P170" s="36"/>
      <c r="Q170" s="36"/>
      <c r="R170" s="36"/>
      <c r="S170" s="36"/>
    </row>
    <row r="171" spans="1:19" s="13" customFormat="1" ht="63.75">
      <c r="A171" s="98"/>
      <c r="B171" s="107" t="s">
        <v>155</v>
      </c>
      <c r="C171" s="100" t="s">
        <v>72</v>
      </c>
      <c r="D171" s="101" t="s">
        <v>11</v>
      </c>
      <c r="E171" s="102" t="s">
        <v>276</v>
      </c>
      <c r="F171" s="123" t="s">
        <v>217</v>
      </c>
      <c r="G171" s="104">
        <v>6779.456</v>
      </c>
      <c r="H171" s="104">
        <v>6071.46307</v>
      </c>
      <c r="I171" s="105">
        <f t="shared" si="15"/>
        <v>0.8955678847978362</v>
      </c>
      <c r="P171" s="36"/>
      <c r="Q171" s="36"/>
      <c r="R171" s="36"/>
      <c r="S171" s="36"/>
    </row>
    <row r="172" spans="1:19" s="13" customFormat="1" ht="25.5">
      <c r="A172" s="98"/>
      <c r="B172" s="107" t="s">
        <v>158</v>
      </c>
      <c r="C172" s="100" t="s">
        <v>72</v>
      </c>
      <c r="D172" s="101" t="s">
        <v>11</v>
      </c>
      <c r="E172" s="102" t="s">
        <v>276</v>
      </c>
      <c r="F172" s="123" t="s">
        <v>220</v>
      </c>
      <c r="G172" s="104">
        <v>2601.884</v>
      </c>
      <c r="H172" s="104">
        <v>2591.45346</v>
      </c>
      <c r="I172" s="105">
        <f t="shared" si="15"/>
        <v>0.9959911587142241</v>
      </c>
      <c r="P172" s="36"/>
      <c r="Q172" s="36"/>
      <c r="R172" s="36"/>
      <c r="S172" s="36"/>
    </row>
    <row r="173" spans="1:19" s="31" customFormat="1" ht="15.75">
      <c r="A173" s="112"/>
      <c r="B173" s="107" t="s">
        <v>159</v>
      </c>
      <c r="C173" s="100" t="s">
        <v>72</v>
      </c>
      <c r="D173" s="101" t="s">
        <v>11</v>
      </c>
      <c r="E173" s="102" t="s">
        <v>276</v>
      </c>
      <c r="F173" s="123" t="s">
        <v>277</v>
      </c>
      <c r="G173" s="104">
        <v>30</v>
      </c>
      <c r="H173" s="104">
        <v>5.54221</v>
      </c>
      <c r="I173" s="105">
        <f t="shared" si="15"/>
        <v>0.18474033333333334</v>
      </c>
      <c r="K173" s="46"/>
      <c r="P173" s="30"/>
      <c r="Q173" s="30"/>
      <c r="R173" s="30"/>
      <c r="S173" s="30"/>
    </row>
    <row r="174" spans="1:19" s="31" customFormat="1" ht="15.75">
      <c r="A174" s="112">
        <v>8</v>
      </c>
      <c r="B174" s="133" t="s">
        <v>278</v>
      </c>
      <c r="C174" s="114" t="s">
        <v>94</v>
      </c>
      <c r="D174" s="101"/>
      <c r="E174" s="115"/>
      <c r="F174" s="116"/>
      <c r="G174" s="117">
        <f>G181+G175</f>
        <v>1337</v>
      </c>
      <c r="H174" s="117">
        <f>H181+H175</f>
        <v>1277.9859900000001</v>
      </c>
      <c r="I174" s="95">
        <f t="shared" si="15"/>
        <v>0.955860875093493</v>
      </c>
      <c r="K174" s="46"/>
      <c r="P174" s="30"/>
      <c r="Q174" s="30"/>
      <c r="R174" s="30"/>
      <c r="S174" s="30"/>
    </row>
    <row r="175" spans="1:19" s="31" customFormat="1" ht="15.75">
      <c r="A175" s="112"/>
      <c r="B175" s="99" t="s">
        <v>97</v>
      </c>
      <c r="C175" s="100" t="s">
        <v>94</v>
      </c>
      <c r="D175" s="101" t="s">
        <v>11</v>
      </c>
      <c r="E175" s="115"/>
      <c r="F175" s="116"/>
      <c r="G175" s="104">
        <f>G176</f>
        <v>104</v>
      </c>
      <c r="H175" s="104">
        <f>H176</f>
        <v>101.48268</v>
      </c>
      <c r="I175" s="105">
        <f t="shared" si="15"/>
        <v>0.975795</v>
      </c>
      <c r="K175" s="46"/>
      <c r="P175" s="30"/>
      <c r="Q175" s="30"/>
      <c r="R175" s="30"/>
      <c r="S175" s="30"/>
    </row>
    <row r="176" spans="1:19" s="31" customFormat="1" ht="15.75">
      <c r="A176" s="112"/>
      <c r="B176" s="107" t="s">
        <v>151</v>
      </c>
      <c r="C176" s="100" t="s">
        <v>94</v>
      </c>
      <c r="D176" s="101" t="s">
        <v>11</v>
      </c>
      <c r="E176" s="102" t="s">
        <v>152</v>
      </c>
      <c r="F176" s="116"/>
      <c r="G176" s="104">
        <f>G177</f>
        <v>104</v>
      </c>
      <c r="H176" s="104">
        <f>H178</f>
        <v>101.48268</v>
      </c>
      <c r="I176" s="105">
        <f t="shared" si="15"/>
        <v>0.975795</v>
      </c>
      <c r="K176" s="46"/>
      <c r="P176" s="30"/>
      <c r="Q176" s="30"/>
      <c r="R176" s="30"/>
      <c r="S176" s="30"/>
    </row>
    <row r="177" spans="1:19" s="31" customFormat="1" ht="15.75">
      <c r="A177" s="112"/>
      <c r="B177" s="107" t="s">
        <v>151</v>
      </c>
      <c r="C177" s="100" t="s">
        <v>94</v>
      </c>
      <c r="D177" s="101" t="s">
        <v>11</v>
      </c>
      <c r="E177" s="102" t="s">
        <v>152</v>
      </c>
      <c r="F177" s="116"/>
      <c r="G177" s="104">
        <f>G178</f>
        <v>104</v>
      </c>
      <c r="H177" s="104">
        <f>H178</f>
        <v>101.48268</v>
      </c>
      <c r="I177" s="105">
        <f t="shared" si="15"/>
        <v>0.975795</v>
      </c>
      <c r="K177" s="46"/>
      <c r="P177" s="30"/>
      <c r="Q177" s="30"/>
      <c r="R177" s="30"/>
      <c r="S177" s="30"/>
    </row>
    <row r="178" spans="1:19" s="31" customFormat="1" ht="15.75">
      <c r="A178" s="112"/>
      <c r="B178" s="107" t="s">
        <v>151</v>
      </c>
      <c r="C178" s="100" t="s">
        <v>94</v>
      </c>
      <c r="D178" s="101" t="s">
        <v>11</v>
      </c>
      <c r="E178" s="102" t="s">
        <v>152</v>
      </c>
      <c r="F178" s="116"/>
      <c r="G178" s="109">
        <f>G179</f>
        <v>104</v>
      </c>
      <c r="H178" s="104">
        <f>H179</f>
        <v>101.48268</v>
      </c>
      <c r="I178" s="105">
        <f t="shared" si="15"/>
        <v>0.975795</v>
      </c>
      <c r="K178" s="46"/>
      <c r="P178" s="30"/>
      <c r="Q178" s="30"/>
      <c r="R178" s="30"/>
      <c r="S178" s="30"/>
    </row>
    <row r="179" spans="1:19" s="31" customFormat="1" ht="39.75" customHeight="1">
      <c r="A179" s="112"/>
      <c r="B179" s="107" t="s">
        <v>279</v>
      </c>
      <c r="C179" s="100" t="s">
        <v>94</v>
      </c>
      <c r="D179" s="101" t="s">
        <v>11</v>
      </c>
      <c r="E179" s="102" t="s">
        <v>280</v>
      </c>
      <c r="F179" s="116"/>
      <c r="G179" s="104">
        <f>G180</f>
        <v>104</v>
      </c>
      <c r="H179" s="104">
        <f>H180</f>
        <v>101.48268</v>
      </c>
      <c r="I179" s="105">
        <f t="shared" si="15"/>
        <v>0.975795</v>
      </c>
      <c r="K179" s="46"/>
      <c r="P179" s="30"/>
      <c r="Q179" s="30"/>
      <c r="R179" s="30"/>
      <c r="S179" s="30"/>
    </row>
    <row r="180" spans="1:19" s="13" customFormat="1" ht="22.5" customHeight="1">
      <c r="A180" s="98"/>
      <c r="B180" s="134" t="s">
        <v>281</v>
      </c>
      <c r="C180" s="100" t="s">
        <v>94</v>
      </c>
      <c r="D180" s="101" t="s">
        <v>11</v>
      </c>
      <c r="E180" s="102" t="s">
        <v>280</v>
      </c>
      <c r="F180" s="103">
        <v>300</v>
      </c>
      <c r="G180" s="104">
        <v>104</v>
      </c>
      <c r="H180" s="104">
        <v>101.48268</v>
      </c>
      <c r="I180" s="105">
        <f t="shared" si="15"/>
        <v>0.975795</v>
      </c>
      <c r="K180" s="48"/>
      <c r="P180" s="36"/>
      <c r="Q180" s="36"/>
      <c r="R180" s="36"/>
      <c r="S180" s="36"/>
    </row>
    <row r="181" spans="1:19" s="13" customFormat="1" ht="15">
      <c r="A181" s="98"/>
      <c r="B181" s="108" t="s">
        <v>101</v>
      </c>
      <c r="C181" s="100" t="s">
        <v>94</v>
      </c>
      <c r="D181" s="101" t="s">
        <v>32</v>
      </c>
      <c r="E181" s="102"/>
      <c r="F181" s="103"/>
      <c r="G181" s="104">
        <f>G182</f>
        <v>1233</v>
      </c>
      <c r="H181" s="104">
        <f>H182</f>
        <v>1176.50331</v>
      </c>
      <c r="I181" s="105">
        <f t="shared" si="15"/>
        <v>0.954179489051095</v>
      </c>
      <c r="K181" s="48"/>
      <c r="P181" s="36"/>
      <c r="Q181" s="36"/>
      <c r="R181" s="36"/>
      <c r="S181" s="36"/>
    </row>
    <row r="182" spans="1:19" s="13" customFormat="1" ht="15">
      <c r="A182" s="98"/>
      <c r="B182" s="107" t="s">
        <v>151</v>
      </c>
      <c r="C182" s="100" t="s">
        <v>94</v>
      </c>
      <c r="D182" s="101" t="s">
        <v>32</v>
      </c>
      <c r="E182" s="102" t="s">
        <v>152</v>
      </c>
      <c r="F182" s="103"/>
      <c r="G182" s="104">
        <f>G184</f>
        <v>1233</v>
      </c>
      <c r="H182" s="104">
        <f>H183</f>
        <v>1176.50331</v>
      </c>
      <c r="I182" s="105">
        <f t="shared" si="15"/>
        <v>0.954179489051095</v>
      </c>
      <c r="K182" s="48"/>
      <c r="P182" s="36"/>
      <c r="Q182" s="36"/>
      <c r="R182" s="36"/>
      <c r="S182" s="36"/>
    </row>
    <row r="183" spans="1:19" s="13" customFormat="1" ht="15">
      <c r="A183" s="98"/>
      <c r="B183" s="107" t="s">
        <v>151</v>
      </c>
      <c r="C183" s="100" t="s">
        <v>94</v>
      </c>
      <c r="D183" s="101" t="s">
        <v>32</v>
      </c>
      <c r="E183" s="102" t="s">
        <v>152</v>
      </c>
      <c r="F183" s="103"/>
      <c r="G183" s="104">
        <f>G184</f>
        <v>1233</v>
      </c>
      <c r="H183" s="104">
        <f>H184</f>
        <v>1176.50331</v>
      </c>
      <c r="I183" s="105">
        <f t="shared" si="15"/>
        <v>0.954179489051095</v>
      </c>
      <c r="K183" s="48"/>
      <c r="P183" s="36"/>
      <c r="Q183" s="36"/>
      <c r="R183" s="36"/>
      <c r="S183" s="36"/>
    </row>
    <row r="184" spans="1:19" s="13" customFormat="1" ht="15">
      <c r="A184" s="98"/>
      <c r="B184" s="107" t="s">
        <v>151</v>
      </c>
      <c r="C184" s="100" t="s">
        <v>94</v>
      </c>
      <c r="D184" s="101" t="s">
        <v>32</v>
      </c>
      <c r="E184" s="102" t="s">
        <v>152</v>
      </c>
      <c r="F184" s="103"/>
      <c r="G184" s="104">
        <f>G185+G188</f>
        <v>1233</v>
      </c>
      <c r="H184" s="104">
        <f>H185+H188</f>
        <v>1176.50331</v>
      </c>
      <c r="I184" s="105">
        <f>H184/G184</f>
        <v>0.954179489051095</v>
      </c>
      <c r="K184" s="48"/>
      <c r="P184" s="36"/>
      <c r="Q184" s="36"/>
      <c r="R184" s="36"/>
      <c r="S184" s="36"/>
    </row>
    <row r="185" spans="1:19" s="13" customFormat="1" ht="25.5">
      <c r="A185" s="98"/>
      <c r="B185" s="107" t="s">
        <v>282</v>
      </c>
      <c r="C185" s="135" t="s">
        <v>94</v>
      </c>
      <c r="D185" s="135" t="s">
        <v>32</v>
      </c>
      <c r="E185" s="136" t="s">
        <v>283</v>
      </c>
      <c r="F185" s="136"/>
      <c r="G185" s="137">
        <f>G186+G187</f>
        <v>600</v>
      </c>
      <c r="H185" s="137">
        <f>H186+H187</f>
        <v>586.8</v>
      </c>
      <c r="I185" s="105">
        <f>H185/G185</f>
        <v>0.9779999999999999</v>
      </c>
      <c r="K185" s="48"/>
      <c r="P185" s="36"/>
      <c r="Q185" s="36"/>
      <c r="R185" s="36"/>
      <c r="S185" s="36"/>
    </row>
    <row r="186" spans="1:19" s="13" customFormat="1" ht="25.5">
      <c r="A186" s="138"/>
      <c r="B186" s="107" t="s">
        <v>158</v>
      </c>
      <c r="C186" s="135" t="s">
        <v>94</v>
      </c>
      <c r="D186" s="135" t="s">
        <v>32</v>
      </c>
      <c r="E186" s="136" t="s">
        <v>283</v>
      </c>
      <c r="F186" s="136">
        <v>200</v>
      </c>
      <c r="G186" s="137">
        <v>290</v>
      </c>
      <c r="H186" s="137">
        <v>281.8</v>
      </c>
      <c r="I186" s="105">
        <f>H186/G186</f>
        <v>0.9717241379310345</v>
      </c>
      <c r="K186" s="48"/>
      <c r="P186" s="36"/>
      <c r="Q186" s="36"/>
      <c r="R186" s="36"/>
      <c r="S186" s="36"/>
    </row>
    <row r="187" spans="1:19" s="13" customFormat="1" ht="21.75" customHeight="1">
      <c r="A187" s="138"/>
      <c r="B187" s="134" t="s">
        <v>281</v>
      </c>
      <c r="C187" s="135" t="s">
        <v>94</v>
      </c>
      <c r="D187" s="135" t="s">
        <v>32</v>
      </c>
      <c r="E187" s="136" t="s">
        <v>283</v>
      </c>
      <c r="F187" s="136">
        <v>300</v>
      </c>
      <c r="G187" s="137">
        <v>310</v>
      </c>
      <c r="H187" s="137">
        <v>305</v>
      </c>
      <c r="I187" s="105">
        <f>H187/G187</f>
        <v>0.9838709677419355</v>
      </c>
      <c r="K187" s="48"/>
      <c r="P187" s="36"/>
      <c r="Q187" s="36"/>
      <c r="R187" s="36"/>
      <c r="S187" s="36"/>
    </row>
    <row r="188" spans="1:19" s="13" customFormat="1" ht="51">
      <c r="A188" s="138"/>
      <c r="B188" s="107" t="s">
        <v>284</v>
      </c>
      <c r="C188" s="100" t="s">
        <v>94</v>
      </c>
      <c r="D188" s="101" t="s">
        <v>32</v>
      </c>
      <c r="E188" s="102" t="s">
        <v>285</v>
      </c>
      <c r="F188" s="103"/>
      <c r="G188" s="104">
        <f>G190+G191+G189</f>
        <v>633</v>
      </c>
      <c r="H188" s="104">
        <f>H190+H191+H189</f>
        <v>589.7033100000001</v>
      </c>
      <c r="I188" s="105">
        <f>H188/G188</f>
        <v>0.9316008056872039</v>
      </c>
      <c r="K188" s="48"/>
      <c r="P188" s="36"/>
      <c r="Q188" s="36"/>
      <c r="R188" s="36"/>
      <c r="S188" s="36"/>
    </row>
    <row r="189" spans="1:19" s="13" customFormat="1" ht="63.75">
      <c r="A189" s="138"/>
      <c r="B189" s="107" t="s">
        <v>155</v>
      </c>
      <c r="C189" s="100" t="s">
        <v>94</v>
      </c>
      <c r="D189" s="101" t="s">
        <v>32</v>
      </c>
      <c r="E189" s="102" t="s">
        <v>285</v>
      </c>
      <c r="F189" s="136">
        <v>100</v>
      </c>
      <c r="G189" s="139">
        <v>245.8</v>
      </c>
      <c r="H189" s="137">
        <v>212.96136</v>
      </c>
      <c r="I189" s="105">
        <f>H189/G189</f>
        <v>0.8664009764035802</v>
      </c>
      <c r="K189" s="48"/>
      <c r="P189" s="36"/>
      <c r="Q189" s="36"/>
      <c r="R189" s="36"/>
      <c r="S189" s="36"/>
    </row>
    <row r="190" spans="1:19" s="13" customFormat="1" ht="25.5">
      <c r="A190" s="138"/>
      <c r="B190" s="107" t="s">
        <v>158</v>
      </c>
      <c r="C190" s="100" t="s">
        <v>94</v>
      </c>
      <c r="D190" s="101" t="s">
        <v>32</v>
      </c>
      <c r="E190" s="102" t="s">
        <v>285</v>
      </c>
      <c r="F190" s="136">
        <v>200</v>
      </c>
      <c r="G190" s="137">
        <v>13.2</v>
      </c>
      <c r="H190" s="137">
        <v>5.17588</v>
      </c>
      <c r="I190" s="105">
        <f>H190/G190</f>
        <v>0.39211212121212125</v>
      </c>
      <c r="K190" s="48"/>
      <c r="P190" s="36"/>
      <c r="Q190" s="36"/>
      <c r="R190" s="36"/>
      <c r="S190" s="36"/>
    </row>
    <row r="191" spans="1:19" s="13" customFormat="1" ht="21.75" customHeight="1">
      <c r="A191" s="138"/>
      <c r="B191" s="134" t="s">
        <v>281</v>
      </c>
      <c r="C191" s="100" t="s">
        <v>94</v>
      </c>
      <c r="D191" s="101" t="s">
        <v>32</v>
      </c>
      <c r="E191" s="102" t="s">
        <v>285</v>
      </c>
      <c r="F191" s="136">
        <v>300</v>
      </c>
      <c r="G191" s="137">
        <v>374</v>
      </c>
      <c r="H191" s="137">
        <v>371.56607</v>
      </c>
      <c r="I191" s="105">
        <f>H191/G191</f>
        <v>0.9934921657754011</v>
      </c>
      <c r="K191" s="48"/>
      <c r="P191" s="36"/>
      <c r="Q191" s="36"/>
      <c r="R191" s="36"/>
      <c r="S191" s="36"/>
    </row>
    <row r="192" spans="1:19" s="31" customFormat="1" ht="15.75">
      <c r="A192" s="140"/>
      <c r="B192" s="141" t="s">
        <v>286</v>
      </c>
      <c r="C192" s="142"/>
      <c r="D192" s="143"/>
      <c r="E192" s="144"/>
      <c r="F192" s="145"/>
      <c r="G192" s="146">
        <f>G11+G84+G92+G108+G128+G158+G165+G174</f>
        <v>60088.22578000001</v>
      </c>
      <c r="H192" s="146">
        <f>H11+H84+H92+H108+H128+H158+H165+H174</f>
        <v>46923.22221000001</v>
      </c>
      <c r="I192" s="95">
        <f>H192/G192</f>
        <v>0.7809054369786054</v>
      </c>
      <c r="K192" s="46"/>
      <c r="P192" s="30"/>
      <c r="Q192" s="30"/>
      <c r="R192" s="30"/>
      <c r="S192" s="30"/>
    </row>
    <row r="193" spans="1:19" s="58" customFormat="1" ht="12.75">
      <c r="A193" s="53"/>
      <c r="C193" s="61"/>
      <c r="D193" s="61"/>
      <c r="E193" s="55"/>
      <c r="F193" s="55"/>
      <c r="G193" s="55"/>
      <c r="H193" s="55"/>
      <c r="I193" s="147"/>
      <c r="J193"/>
      <c r="K193"/>
      <c r="L193"/>
      <c r="M193"/>
      <c r="N193"/>
      <c r="O193"/>
      <c r="P193" s="57"/>
      <c r="Q193" s="57"/>
      <c r="R193" s="57"/>
      <c r="S193" s="57"/>
    </row>
    <row r="194" spans="1:15" ht="12.75">
      <c r="A194" s="59"/>
      <c r="B194" s="55"/>
      <c r="C194" s="61"/>
      <c r="D194" s="61"/>
      <c r="E194" s="61"/>
      <c r="F194" s="61"/>
      <c r="G194" s="61"/>
      <c r="H194" s="61"/>
      <c r="I194" s="148"/>
      <c r="J194"/>
      <c r="K194"/>
      <c r="L194"/>
      <c r="M194"/>
      <c r="N194"/>
      <c r="O194"/>
    </row>
    <row r="195" spans="1:15" ht="12.75">
      <c r="A195" s="59"/>
      <c r="B195" s="61"/>
      <c r="C195" s="61"/>
      <c r="D195" s="61"/>
      <c r="E195" s="61"/>
      <c r="F195" s="61"/>
      <c r="G195" s="61"/>
      <c r="H195" s="61"/>
      <c r="J195"/>
      <c r="K195"/>
      <c r="L195"/>
      <c r="M195"/>
      <c r="N195"/>
      <c r="O195"/>
    </row>
    <row r="196" spans="1:15" ht="12.75">
      <c r="A196" s="59"/>
      <c r="B196" s="61"/>
      <c r="C196" s="61"/>
      <c r="D196" s="61"/>
      <c r="E196" s="61"/>
      <c r="F196" s="61"/>
      <c r="G196" s="61"/>
      <c r="H196" s="61"/>
      <c r="J196"/>
      <c r="K196"/>
      <c r="L196"/>
      <c r="M196"/>
      <c r="N196"/>
      <c r="O196"/>
    </row>
    <row r="197" spans="1:15" ht="12.75">
      <c r="A197" s="59"/>
      <c r="B197" s="61"/>
      <c r="C197" s="61"/>
      <c r="D197" s="61"/>
      <c r="E197" s="61"/>
      <c r="F197" s="61"/>
      <c r="G197" s="61"/>
      <c r="H197" s="61"/>
      <c r="J197"/>
      <c r="K197"/>
      <c r="L197"/>
      <c r="M197"/>
      <c r="N197"/>
      <c r="O197"/>
    </row>
    <row r="198" spans="1:15" ht="12.75">
      <c r="A198" s="59"/>
      <c r="B198" s="61"/>
      <c r="C198" s="61"/>
      <c r="D198" s="61"/>
      <c r="E198" s="61"/>
      <c r="F198" s="61"/>
      <c r="G198" s="61"/>
      <c r="H198" s="61"/>
      <c r="J198"/>
      <c r="K198"/>
      <c r="L198"/>
      <c r="M198"/>
      <c r="N198"/>
      <c r="O198"/>
    </row>
    <row r="199" spans="1:15" ht="12.75">
      <c r="A199" s="59"/>
      <c r="B199" s="61"/>
      <c r="C199" s="61"/>
      <c r="D199" s="61"/>
      <c r="E199" s="61"/>
      <c r="F199" s="61"/>
      <c r="G199" s="61"/>
      <c r="H199" s="61"/>
      <c r="J199"/>
      <c r="K199"/>
      <c r="L199"/>
      <c r="M199"/>
      <c r="N199"/>
      <c r="O199"/>
    </row>
    <row r="200" spans="1:15" ht="12.75">
      <c r="A200" s="59"/>
      <c r="B200" s="61"/>
      <c r="C200" s="61"/>
      <c r="D200" s="61"/>
      <c r="E200" s="61"/>
      <c r="F200" s="61"/>
      <c r="G200" s="61"/>
      <c r="H200" s="61"/>
      <c r="J200"/>
      <c r="K200"/>
      <c r="L200"/>
      <c r="M200"/>
      <c r="N200"/>
      <c r="O200"/>
    </row>
    <row r="201" spans="1:15" ht="12.75">
      <c r="A201" s="59"/>
      <c r="B201" s="61"/>
      <c r="C201" s="61"/>
      <c r="D201" s="61"/>
      <c r="E201" s="55"/>
      <c r="F201" s="55"/>
      <c r="G201" s="55"/>
      <c r="H201" s="55"/>
      <c r="J201"/>
      <c r="K201"/>
      <c r="L201"/>
      <c r="M201"/>
      <c r="N201"/>
      <c r="O201"/>
    </row>
    <row r="202" spans="1:15" ht="12.75">
      <c r="A202" s="59"/>
      <c r="B202" s="55"/>
      <c r="C202" s="65"/>
      <c r="D202" s="65"/>
      <c r="E202" s="65"/>
      <c r="F202" s="65"/>
      <c r="G202" s="65"/>
      <c r="H202" s="65"/>
      <c r="J202"/>
      <c r="K202"/>
      <c r="L202"/>
      <c r="M202"/>
      <c r="N202"/>
      <c r="O202"/>
    </row>
    <row r="203" spans="1:15" ht="12.75">
      <c r="A203" s="59"/>
      <c r="B203" s="65"/>
      <c r="C203" s="61"/>
      <c r="D203" s="61"/>
      <c r="E203" s="61"/>
      <c r="F203" s="61"/>
      <c r="G203" s="61"/>
      <c r="H203" s="61"/>
      <c r="J203"/>
      <c r="K203"/>
      <c r="L203"/>
      <c r="M203"/>
      <c r="N203"/>
      <c r="O203"/>
    </row>
    <row r="204" spans="1:15" ht="12.75">
      <c r="A204" s="59"/>
      <c r="B204" s="61"/>
      <c r="C204" s="61"/>
      <c r="D204" s="61"/>
      <c r="E204" s="61"/>
      <c r="F204" s="61"/>
      <c r="G204" s="61"/>
      <c r="H204" s="61"/>
      <c r="J204"/>
      <c r="K204"/>
      <c r="L204"/>
      <c r="M204"/>
      <c r="N204"/>
      <c r="O204"/>
    </row>
    <row r="205" spans="1:15" ht="12.75">
      <c r="A205" s="59"/>
      <c r="B205" s="61"/>
      <c r="C205" s="65"/>
      <c r="D205" s="65"/>
      <c r="E205" s="65"/>
      <c r="F205" s="65"/>
      <c r="G205" s="65"/>
      <c r="H205" s="65"/>
      <c r="J205"/>
      <c r="K205"/>
      <c r="L205"/>
      <c r="M205"/>
      <c r="N205"/>
      <c r="O205"/>
    </row>
    <row r="206" spans="1:15" ht="12.75">
      <c r="A206" s="59"/>
      <c r="B206" s="65"/>
      <c r="C206" s="65"/>
      <c r="D206" s="65"/>
      <c r="E206" s="65"/>
      <c r="F206" s="65"/>
      <c r="G206" s="65"/>
      <c r="H206" s="65"/>
      <c r="J206"/>
      <c r="K206"/>
      <c r="L206"/>
      <c r="M206"/>
      <c r="N206"/>
      <c r="O206"/>
    </row>
    <row r="207" spans="1:15" ht="12.75">
      <c r="A207" s="59"/>
      <c r="B207" s="65"/>
      <c r="C207" s="65"/>
      <c r="D207" s="65"/>
      <c r="E207" s="65"/>
      <c r="F207" s="65"/>
      <c r="G207" s="65"/>
      <c r="H207" s="65"/>
      <c r="J207"/>
      <c r="K207"/>
      <c r="L207"/>
      <c r="M207"/>
      <c r="N207"/>
      <c r="O207"/>
    </row>
    <row r="208" spans="1:15" ht="12.75">
      <c r="A208" s="59"/>
      <c r="B208" s="65"/>
      <c r="C208" s="65"/>
      <c r="D208" s="65"/>
      <c r="E208" s="65"/>
      <c r="F208" s="65"/>
      <c r="G208" s="65"/>
      <c r="H208" s="65"/>
      <c r="J208"/>
      <c r="K208"/>
      <c r="L208"/>
      <c r="M208"/>
      <c r="N208"/>
      <c r="O208"/>
    </row>
    <row r="209" spans="1:15" ht="12.75">
      <c r="A209" s="59"/>
      <c r="B209" s="65"/>
      <c r="C209" s="65"/>
      <c r="D209" s="65"/>
      <c r="E209" s="65"/>
      <c r="F209" s="65"/>
      <c r="G209" s="65"/>
      <c r="H209" s="65"/>
      <c r="J209"/>
      <c r="K209"/>
      <c r="L209"/>
      <c r="M209"/>
      <c r="N209"/>
      <c r="O209"/>
    </row>
    <row r="210" spans="1:15" ht="12.75">
      <c r="A210" s="59"/>
      <c r="B210" s="65"/>
      <c r="C210" s="65"/>
      <c r="D210" s="65"/>
      <c r="E210" s="65"/>
      <c r="F210" s="65"/>
      <c r="G210" s="65"/>
      <c r="H210" s="65"/>
      <c r="J210"/>
      <c r="K210"/>
      <c r="L210"/>
      <c r="M210"/>
      <c r="N210"/>
      <c r="O210"/>
    </row>
    <row r="211" spans="1:15" ht="12.75">
      <c r="A211" s="59"/>
      <c r="B211" s="65"/>
      <c r="C211" s="65"/>
      <c r="D211" s="65"/>
      <c r="E211" s="65"/>
      <c r="F211" s="65"/>
      <c r="G211" s="65"/>
      <c r="H211" s="65"/>
      <c r="J211"/>
      <c r="K211"/>
      <c r="L211"/>
      <c r="M211"/>
      <c r="N211"/>
      <c r="O211"/>
    </row>
    <row r="212" spans="1:15" ht="12.75">
      <c r="A212" s="59"/>
      <c r="B212" s="65"/>
      <c r="C212" s="65"/>
      <c r="D212" s="65"/>
      <c r="E212" s="65"/>
      <c r="F212" s="65"/>
      <c r="G212" s="65"/>
      <c r="H212" s="65"/>
      <c r="J212"/>
      <c r="K212"/>
      <c r="L212"/>
      <c r="M212"/>
      <c r="N212"/>
      <c r="O212"/>
    </row>
    <row r="213" spans="1:15" ht="12.75">
      <c r="A213" s="59"/>
      <c r="B213" s="65"/>
      <c r="C213" s="65"/>
      <c r="D213" s="65"/>
      <c r="E213" s="65"/>
      <c r="F213" s="65"/>
      <c r="G213" s="65"/>
      <c r="H213" s="65"/>
      <c r="J213"/>
      <c r="K213"/>
      <c r="L213"/>
      <c r="M213"/>
      <c r="N213"/>
      <c r="O213"/>
    </row>
    <row r="214" spans="1:15" ht="12.75">
      <c r="A214" s="59"/>
      <c r="B214" s="65"/>
      <c r="C214" s="65"/>
      <c r="D214" s="65"/>
      <c r="E214" s="65"/>
      <c r="F214" s="65"/>
      <c r="G214" s="65"/>
      <c r="H214" s="65"/>
      <c r="J214"/>
      <c r="K214"/>
      <c r="L214"/>
      <c r="M214"/>
      <c r="N214"/>
      <c r="O214"/>
    </row>
    <row r="215" spans="1:15" ht="12.75">
      <c r="A215" s="66"/>
      <c r="B215" s="65"/>
      <c r="C215" s="65"/>
      <c r="D215" s="65"/>
      <c r="E215" s="65"/>
      <c r="F215" s="65"/>
      <c r="G215" s="65"/>
      <c r="H215" s="65"/>
      <c r="J215"/>
      <c r="K215"/>
      <c r="L215"/>
      <c r="M215"/>
      <c r="N215"/>
      <c r="O215"/>
    </row>
    <row r="216" spans="1:15" ht="12.75">
      <c r="A216" s="66"/>
      <c r="B216" s="65"/>
      <c r="C216" s="65"/>
      <c r="D216" s="65"/>
      <c r="E216" s="65"/>
      <c r="F216" s="65"/>
      <c r="G216" s="65"/>
      <c r="H216" s="65"/>
      <c r="J216"/>
      <c r="K216"/>
      <c r="L216"/>
      <c r="M216"/>
      <c r="N216"/>
      <c r="O216"/>
    </row>
    <row r="217" spans="1:15" ht="12.75">
      <c r="A217" s="66"/>
      <c r="B217" s="65"/>
      <c r="C217" s="65"/>
      <c r="D217" s="65"/>
      <c r="E217" s="65"/>
      <c r="F217" s="65"/>
      <c r="G217" s="65"/>
      <c r="H217" s="65"/>
      <c r="J217"/>
      <c r="K217"/>
      <c r="L217"/>
      <c r="M217"/>
      <c r="N217"/>
      <c r="O217"/>
    </row>
    <row r="218" spans="1:19" s="58" customFormat="1" ht="12.75">
      <c r="A218" s="53"/>
      <c r="B218" s="65"/>
      <c r="C218" s="61"/>
      <c r="D218" s="61"/>
      <c r="E218" s="55"/>
      <c r="F218" s="55"/>
      <c r="G218" s="55"/>
      <c r="H218" s="55"/>
      <c r="I218" s="73"/>
      <c r="J218"/>
      <c r="K218"/>
      <c r="L218"/>
      <c r="M218"/>
      <c r="N218"/>
      <c r="O218"/>
      <c r="P218" s="57"/>
      <c r="Q218" s="57"/>
      <c r="R218" s="57"/>
      <c r="S218" s="57"/>
    </row>
    <row r="219" spans="1:19" s="58" customFormat="1" ht="12.75">
      <c r="A219" s="53"/>
      <c r="B219" s="55"/>
      <c r="C219" s="61"/>
      <c r="D219" s="61"/>
      <c r="E219" s="55"/>
      <c r="F219" s="55"/>
      <c r="G219" s="55"/>
      <c r="H219" s="55"/>
      <c r="I219" s="73"/>
      <c r="J219"/>
      <c r="K219"/>
      <c r="L219"/>
      <c r="M219"/>
      <c r="N219"/>
      <c r="O219"/>
      <c r="P219" s="57"/>
      <c r="Q219" s="57"/>
      <c r="R219" s="57"/>
      <c r="S219" s="57"/>
    </row>
    <row r="220" spans="1:15" ht="12.75">
      <c r="A220" s="59"/>
      <c r="B220" s="55"/>
      <c r="C220" s="61"/>
      <c r="D220" s="61"/>
      <c r="E220" s="61"/>
      <c r="F220" s="61"/>
      <c r="G220" s="61"/>
      <c r="H220" s="61"/>
      <c r="J220"/>
      <c r="K220"/>
      <c r="L220"/>
      <c r="M220"/>
      <c r="N220"/>
      <c r="O220"/>
    </row>
    <row r="221" spans="1:15" ht="12.75">
      <c r="A221" s="59"/>
      <c r="B221" s="61"/>
      <c r="C221" s="61"/>
      <c r="D221" s="61"/>
      <c r="E221" s="61"/>
      <c r="F221" s="61"/>
      <c r="G221" s="61"/>
      <c r="H221" s="61"/>
      <c r="J221"/>
      <c r="K221"/>
      <c r="L221"/>
      <c r="M221"/>
      <c r="N221"/>
      <c r="O221"/>
    </row>
    <row r="222" spans="1:15" ht="12.75">
      <c r="A222" s="59"/>
      <c r="B222" s="61"/>
      <c r="C222" s="61"/>
      <c r="D222" s="61"/>
      <c r="E222" s="61"/>
      <c r="F222" s="61"/>
      <c r="G222" s="61"/>
      <c r="H222" s="61"/>
      <c r="J222"/>
      <c r="K222"/>
      <c r="L222"/>
      <c r="M222"/>
      <c r="N222"/>
      <c r="O222"/>
    </row>
    <row r="223" spans="1:19" s="58" customFormat="1" ht="12.75">
      <c r="A223" s="53"/>
      <c r="B223" s="61"/>
      <c r="C223" s="65"/>
      <c r="D223" s="65"/>
      <c r="E223" s="68"/>
      <c r="F223" s="68"/>
      <c r="G223" s="68"/>
      <c r="H223" s="68"/>
      <c r="I223" s="73"/>
      <c r="J223"/>
      <c r="K223"/>
      <c r="L223"/>
      <c r="M223"/>
      <c r="N223"/>
      <c r="O223"/>
      <c r="P223" s="57"/>
      <c r="Q223" s="57"/>
      <c r="R223" s="57"/>
      <c r="S223" s="57"/>
    </row>
    <row r="224" spans="1:19" s="69" customFormat="1" ht="12.75">
      <c r="A224" s="59"/>
      <c r="B224" s="68"/>
      <c r="C224" s="65"/>
      <c r="D224" s="65"/>
      <c r="E224" s="65"/>
      <c r="F224" s="65"/>
      <c r="G224" s="65"/>
      <c r="H224" s="65"/>
      <c r="I224" s="73"/>
      <c r="P224" s="5"/>
      <c r="Q224" s="5"/>
      <c r="R224" s="5"/>
      <c r="S224" s="5"/>
    </row>
    <row r="225" spans="1:19" s="58" customFormat="1" ht="12.75">
      <c r="A225" s="53"/>
      <c r="B225" s="65"/>
      <c r="C225" s="65"/>
      <c r="D225" s="65"/>
      <c r="E225" s="65"/>
      <c r="F225" s="65"/>
      <c r="G225" s="65"/>
      <c r="H225" s="65"/>
      <c r="I225" s="73"/>
      <c r="J225"/>
      <c r="K225"/>
      <c r="L225"/>
      <c r="M225"/>
      <c r="N225"/>
      <c r="O225"/>
      <c r="P225" s="57"/>
      <c r="Q225" s="57"/>
      <c r="R225" s="57"/>
      <c r="S225" s="57"/>
    </row>
    <row r="226" spans="1:19" s="58" customFormat="1" ht="12.75">
      <c r="A226" s="53"/>
      <c r="B226" s="65"/>
      <c r="C226" s="61"/>
      <c r="D226" s="61"/>
      <c r="E226" s="55"/>
      <c r="F226" s="55"/>
      <c r="G226" s="55"/>
      <c r="H226" s="55"/>
      <c r="I226" s="73"/>
      <c r="J226"/>
      <c r="K226"/>
      <c r="L226"/>
      <c r="M226"/>
      <c r="N226"/>
      <c r="O226"/>
      <c r="P226" s="57"/>
      <c r="Q226" s="57"/>
      <c r="R226" s="57"/>
      <c r="S226" s="57"/>
    </row>
    <row r="227" spans="1:15" ht="12.75">
      <c r="A227" s="66"/>
      <c r="B227" s="55"/>
      <c r="C227" s="61"/>
      <c r="D227" s="61"/>
      <c r="E227" s="61"/>
      <c r="F227" s="61"/>
      <c r="G227" s="61"/>
      <c r="H227" s="61"/>
      <c r="J227"/>
      <c r="K227"/>
      <c r="L227"/>
      <c r="M227"/>
      <c r="N227"/>
      <c r="O227"/>
    </row>
    <row r="228" spans="1:14" ht="12.75">
      <c r="A228" s="66"/>
      <c r="B228" s="61"/>
      <c r="C228" s="61"/>
      <c r="D228" s="61"/>
      <c r="E228" s="61"/>
      <c r="F228" s="61"/>
      <c r="G228" s="61"/>
      <c r="H228" s="61"/>
      <c r="J228" s="70"/>
      <c r="K228" s="70"/>
      <c r="L228" s="70"/>
      <c r="M228" s="70"/>
      <c r="N228" s="62"/>
    </row>
    <row r="229" spans="1:8" ht="12.75">
      <c r="A229" s="66"/>
      <c r="B229" s="61"/>
      <c r="C229" s="61"/>
      <c r="D229" s="61"/>
      <c r="E229" s="61"/>
      <c r="F229" s="61"/>
      <c r="G229" s="61"/>
      <c r="H229" s="61"/>
    </row>
    <row r="230" spans="1:8" ht="12.75">
      <c r="A230" s="66"/>
      <c r="B230" s="61"/>
      <c r="C230" s="61"/>
      <c r="D230" s="61"/>
      <c r="E230" s="61"/>
      <c r="F230" s="61"/>
      <c r="G230" s="61"/>
      <c r="H230" s="61"/>
    </row>
    <row r="231" spans="1:8" ht="12.75">
      <c r="A231" s="66"/>
      <c r="B231" s="61"/>
      <c r="C231" s="61"/>
      <c r="D231" s="61"/>
      <c r="E231" s="61"/>
      <c r="F231" s="61"/>
      <c r="G231" s="61"/>
      <c r="H231" s="61"/>
    </row>
    <row r="232" spans="1:8" ht="12.75">
      <c r="A232" s="66"/>
      <c r="B232" s="61"/>
      <c r="C232" s="61"/>
      <c r="D232" s="61"/>
      <c r="E232" s="61"/>
      <c r="F232" s="61"/>
      <c r="G232" s="61"/>
      <c r="H232" s="61"/>
    </row>
    <row r="233" spans="1:8" ht="12.75">
      <c r="A233" s="66"/>
      <c r="B233" s="61"/>
      <c r="C233" s="61"/>
      <c r="D233" s="61"/>
      <c r="E233" s="61"/>
      <c r="F233" s="61"/>
      <c r="G233" s="61"/>
      <c r="H233" s="61"/>
    </row>
    <row r="234" spans="1:8" ht="12.75">
      <c r="A234" s="66"/>
      <c r="B234" s="61"/>
      <c r="C234" s="61"/>
      <c r="D234" s="61"/>
      <c r="E234" s="61"/>
      <c r="F234" s="61"/>
      <c r="G234" s="61"/>
      <c r="H234" s="61"/>
    </row>
    <row r="235" spans="1:8" ht="12.75">
      <c r="A235" s="66"/>
      <c r="B235" s="61"/>
      <c r="C235" s="61"/>
      <c r="D235" s="61"/>
      <c r="E235" s="61"/>
      <c r="F235" s="61"/>
      <c r="G235" s="61"/>
      <c r="H235" s="61"/>
    </row>
    <row r="236" spans="1:8" ht="12.75">
      <c r="A236" s="66"/>
      <c r="B236" s="61"/>
      <c r="C236" s="61"/>
      <c r="D236" s="61"/>
      <c r="E236" s="61"/>
      <c r="F236" s="61"/>
      <c r="G236" s="61"/>
      <c r="H236" s="61"/>
    </row>
    <row r="237" spans="1:8" ht="12.75">
      <c r="A237" s="66"/>
      <c r="B237" s="61"/>
      <c r="C237" s="61"/>
      <c r="D237" s="61"/>
      <c r="E237" s="61"/>
      <c r="F237" s="61"/>
      <c r="G237" s="61"/>
      <c r="H237" s="61"/>
    </row>
    <row r="238" spans="1:8" ht="12.75">
      <c r="A238" s="66"/>
      <c r="B238" s="61"/>
      <c r="C238" s="61"/>
      <c r="D238" s="61"/>
      <c r="E238" s="61"/>
      <c r="F238" s="61"/>
      <c r="G238" s="61"/>
      <c r="H238" s="61"/>
    </row>
    <row r="239" spans="1:8" ht="12.75">
      <c r="A239" s="66"/>
      <c r="B239" s="61"/>
      <c r="C239" s="61"/>
      <c r="D239" s="61"/>
      <c r="E239" s="61"/>
      <c r="F239" s="61"/>
      <c r="G239" s="61"/>
      <c r="H239" s="61"/>
    </row>
    <row r="240" spans="1:8" ht="12.75">
      <c r="A240" s="66"/>
      <c r="B240" s="61"/>
      <c r="C240" s="61"/>
      <c r="D240" s="61"/>
      <c r="E240" s="61"/>
      <c r="F240" s="61"/>
      <c r="G240" s="61"/>
      <c r="H240" s="61"/>
    </row>
    <row r="241" spans="1:8" ht="12.75">
      <c r="A241" s="66"/>
      <c r="B241" s="61"/>
      <c r="C241" s="61"/>
      <c r="D241" s="61"/>
      <c r="E241" s="61"/>
      <c r="F241" s="61"/>
      <c r="G241" s="61"/>
      <c r="H241" s="61"/>
    </row>
    <row r="242" spans="1:8" ht="12.75">
      <c r="A242" s="66"/>
      <c r="B242" s="61"/>
      <c r="C242" s="61"/>
      <c r="D242" s="61"/>
      <c r="E242" s="61"/>
      <c r="F242" s="61"/>
      <c r="G242" s="61"/>
      <c r="H242" s="61"/>
    </row>
    <row r="243" spans="1:8" ht="12.75">
      <c r="A243" s="66"/>
      <c r="B243" s="61"/>
      <c r="C243" s="61"/>
      <c r="D243" s="61"/>
      <c r="E243" s="61"/>
      <c r="F243" s="61"/>
      <c r="G243" s="61"/>
      <c r="H243" s="61"/>
    </row>
    <row r="244" spans="1:8" ht="12.75">
      <c r="A244" s="66"/>
      <c r="B244" s="61"/>
      <c r="C244" s="61"/>
      <c r="D244" s="61"/>
      <c r="E244" s="61"/>
      <c r="F244" s="61"/>
      <c r="G244" s="61"/>
      <c r="H244" s="61"/>
    </row>
    <row r="245" spans="1:8" ht="12.75">
      <c r="A245" s="66"/>
      <c r="B245" s="61"/>
      <c r="C245" s="61"/>
      <c r="D245" s="61"/>
      <c r="E245" s="61"/>
      <c r="F245" s="61"/>
      <c r="G245" s="61"/>
      <c r="H245" s="61"/>
    </row>
    <row r="246" spans="1:8" ht="12.75">
      <c r="A246" s="66"/>
      <c r="B246" s="61"/>
      <c r="C246" s="61"/>
      <c r="D246" s="61"/>
      <c r="E246" s="61"/>
      <c r="F246" s="61"/>
      <c r="G246" s="61"/>
      <c r="H246" s="61"/>
    </row>
    <row r="247" spans="1:8" ht="12.75">
      <c r="A247" s="66"/>
      <c r="B247" s="61"/>
      <c r="C247" s="61"/>
      <c r="D247" s="61"/>
      <c r="E247" s="61"/>
      <c r="F247" s="61"/>
      <c r="G247" s="61"/>
      <c r="H247" s="61"/>
    </row>
    <row r="248" spans="1:8" ht="12.75">
      <c r="A248" s="66"/>
      <c r="B248" s="61"/>
      <c r="C248" s="61"/>
      <c r="D248" s="61"/>
      <c r="E248" s="61"/>
      <c r="F248" s="61"/>
      <c r="G248" s="61"/>
      <c r="H248" s="61"/>
    </row>
    <row r="249" spans="1:8" ht="12.75">
      <c r="A249" s="66"/>
      <c r="B249" s="61"/>
      <c r="C249" s="61"/>
      <c r="D249" s="61"/>
      <c r="E249" s="61"/>
      <c r="F249" s="61"/>
      <c r="G249" s="61"/>
      <c r="H249" s="61"/>
    </row>
    <row r="250" spans="1:8" ht="12.75">
      <c r="A250" s="66"/>
      <c r="B250" s="61"/>
      <c r="C250" s="61"/>
      <c r="D250" s="61"/>
      <c r="E250" s="61"/>
      <c r="F250" s="61"/>
      <c r="G250" s="61"/>
      <c r="H250" s="61"/>
    </row>
    <row r="251" spans="1:8" ht="12.75">
      <c r="A251" s="66"/>
      <c r="B251" s="61"/>
      <c r="C251" s="61"/>
      <c r="D251" s="61"/>
      <c r="E251" s="61"/>
      <c r="F251" s="61"/>
      <c r="G251" s="61"/>
      <c r="H251" s="61"/>
    </row>
    <row r="252" spans="1:8" ht="12.75">
      <c r="A252" s="66"/>
      <c r="B252" s="61"/>
      <c r="C252" s="61"/>
      <c r="D252" s="61"/>
      <c r="E252" s="61"/>
      <c r="F252" s="61"/>
      <c r="G252" s="61"/>
      <c r="H252" s="61"/>
    </row>
    <row r="253" spans="1:8" ht="12.75">
      <c r="A253" s="66"/>
      <c r="B253" s="61"/>
      <c r="C253" s="61"/>
      <c r="D253" s="61"/>
      <c r="E253" s="61"/>
      <c r="F253" s="61"/>
      <c r="G253" s="61"/>
      <c r="H253" s="61"/>
    </row>
    <row r="254" spans="1:8" ht="12.75">
      <c r="A254" s="66"/>
      <c r="B254" s="61"/>
      <c r="C254" s="61"/>
      <c r="D254" s="61"/>
      <c r="E254" s="61"/>
      <c r="F254" s="61"/>
      <c r="G254" s="61"/>
      <c r="H254" s="61"/>
    </row>
    <row r="255" spans="1:8" ht="12.75">
      <c r="A255" s="66"/>
      <c r="B255" s="61"/>
      <c r="C255" s="61"/>
      <c r="D255" s="61"/>
      <c r="E255" s="61"/>
      <c r="F255" s="61"/>
      <c r="G255" s="61"/>
      <c r="H255" s="61"/>
    </row>
    <row r="256" spans="1:8" ht="12.75">
      <c r="A256" s="66"/>
      <c r="B256" s="61"/>
      <c r="C256" s="61"/>
      <c r="D256" s="61"/>
      <c r="E256" s="61"/>
      <c r="F256" s="61"/>
      <c r="G256" s="61"/>
      <c r="H256" s="61"/>
    </row>
    <row r="257" spans="1:8" ht="12.75">
      <c r="A257" s="66"/>
      <c r="B257" s="61"/>
      <c r="C257" s="61"/>
      <c r="D257" s="61"/>
      <c r="E257" s="61"/>
      <c r="F257" s="61"/>
      <c r="G257" s="61"/>
      <c r="H257" s="61"/>
    </row>
    <row r="258" spans="1:8" ht="12.75">
      <c r="A258" s="66"/>
      <c r="B258" s="61"/>
      <c r="C258" s="61"/>
      <c r="D258" s="61"/>
      <c r="E258" s="61"/>
      <c r="F258" s="61"/>
      <c r="G258" s="61"/>
      <c r="H258" s="61"/>
    </row>
    <row r="259" spans="1:8" ht="12.75">
      <c r="A259" s="66"/>
      <c r="B259" s="61"/>
      <c r="C259" s="61"/>
      <c r="D259" s="61"/>
      <c r="E259" s="61"/>
      <c r="F259" s="61"/>
      <c r="G259" s="61"/>
      <c r="H259" s="61"/>
    </row>
    <row r="260" spans="1:8" ht="12.75">
      <c r="A260" s="66"/>
      <c r="B260" s="61"/>
      <c r="C260" s="61"/>
      <c r="D260" s="61"/>
      <c r="E260" s="61"/>
      <c r="F260" s="61"/>
      <c r="G260" s="61"/>
      <c r="H260" s="61"/>
    </row>
    <row r="261" spans="1:8" ht="12.75">
      <c r="A261" s="66"/>
      <c r="B261" s="61"/>
      <c r="C261" s="61"/>
      <c r="D261" s="61"/>
      <c r="E261" s="61"/>
      <c r="F261" s="61"/>
      <c r="G261" s="61"/>
      <c r="H261" s="61"/>
    </row>
    <row r="262" spans="1:8" ht="12.75">
      <c r="A262" s="66"/>
      <c r="B262" s="61"/>
      <c r="C262" s="61"/>
      <c r="D262" s="61"/>
      <c r="E262" s="61"/>
      <c r="F262" s="61"/>
      <c r="G262" s="61"/>
      <c r="H262" s="61"/>
    </row>
    <row r="263" spans="1:8" ht="12.75">
      <c r="A263" s="66"/>
      <c r="B263" s="61"/>
      <c r="C263" s="61"/>
      <c r="D263" s="61"/>
      <c r="E263" s="61"/>
      <c r="F263" s="61"/>
      <c r="G263" s="61"/>
      <c r="H263" s="61"/>
    </row>
    <row r="264" spans="1:8" ht="12.75">
      <c r="A264" s="66"/>
      <c r="B264" s="61"/>
      <c r="C264" s="61"/>
      <c r="D264" s="61"/>
      <c r="E264" s="61"/>
      <c r="F264" s="61"/>
      <c r="G264" s="61"/>
      <c r="H264" s="61"/>
    </row>
    <row r="265" spans="1:8" ht="12.75">
      <c r="A265" s="66"/>
      <c r="B265" s="61"/>
      <c r="C265" s="61"/>
      <c r="D265" s="61"/>
      <c r="E265" s="61"/>
      <c r="F265" s="61"/>
      <c r="G265" s="61"/>
      <c r="H265" s="61"/>
    </row>
    <row r="266" spans="1:8" ht="12.75">
      <c r="A266" s="66"/>
      <c r="B266" s="61"/>
      <c r="C266" s="61"/>
      <c r="D266" s="61"/>
      <c r="E266" s="61"/>
      <c r="F266" s="61"/>
      <c r="G266" s="61"/>
      <c r="H266" s="61"/>
    </row>
    <row r="267" spans="1:8" ht="12.75">
      <c r="A267" s="66"/>
      <c r="B267" s="61"/>
      <c r="C267" s="61"/>
      <c r="D267" s="61"/>
      <c r="E267" s="61"/>
      <c r="F267" s="61"/>
      <c r="G267" s="61"/>
      <c r="H267" s="61"/>
    </row>
    <row r="268" spans="1:8" ht="12.75">
      <c r="A268" s="71"/>
      <c r="B268" s="61"/>
      <c r="C268" s="72"/>
      <c r="D268" s="72"/>
      <c r="E268" s="72"/>
      <c r="F268" s="72"/>
      <c r="G268" s="72"/>
      <c r="H268" s="72"/>
    </row>
    <row r="269" spans="1:8" ht="12.75">
      <c r="A269" s="71"/>
      <c r="B269" s="72"/>
      <c r="C269" s="72"/>
      <c r="D269" s="72"/>
      <c r="E269" s="72"/>
      <c r="F269" s="72"/>
      <c r="G269" s="72"/>
      <c r="H269" s="72"/>
    </row>
    <row r="270" spans="1:8" ht="12.75">
      <c r="A270" s="71"/>
      <c r="B270" s="72"/>
      <c r="C270" s="72"/>
      <c r="D270" s="72"/>
      <c r="E270" s="72"/>
      <c r="F270" s="72"/>
      <c r="G270" s="72"/>
      <c r="H270" s="72"/>
    </row>
    <row r="271" spans="1:8" ht="12.75">
      <c r="A271" s="71"/>
      <c r="B271" s="72"/>
      <c r="C271" s="72"/>
      <c r="D271" s="72"/>
      <c r="E271" s="72"/>
      <c r="F271" s="72"/>
      <c r="G271" s="72"/>
      <c r="H271" s="72"/>
    </row>
    <row r="272" spans="1:8" ht="12.75">
      <c r="A272" s="71"/>
      <c r="B272" s="72"/>
      <c r="C272" s="72"/>
      <c r="D272" s="72"/>
      <c r="E272" s="72"/>
      <c r="F272" s="72"/>
      <c r="G272" s="72"/>
      <c r="H272" s="72"/>
    </row>
    <row r="273" spans="1:8" ht="12.75">
      <c r="A273" s="71"/>
      <c r="B273" s="72"/>
      <c r="C273" s="72"/>
      <c r="D273" s="72"/>
      <c r="E273" s="72"/>
      <c r="F273" s="72"/>
      <c r="G273" s="72"/>
      <c r="H273" s="72"/>
    </row>
    <row r="274" spans="1:8" ht="12.75">
      <c r="A274" s="71"/>
      <c r="B274" s="72"/>
      <c r="C274" s="72"/>
      <c r="D274" s="72"/>
      <c r="E274" s="72"/>
      <c r="F274" s="72"/>
      <c r="G274" s="72"/>
      <c r="H274" s="72"/>
    </row>
    <row r="275" spans="1:8" ht="12.75">
      <c r="A275" s="71"/>
      <c r="B275" s="72"/>
      <c r="C275" s="72"/>
      <c r="D275" s="72"/>
      <c r="E275" s="72"/>
      <c r="F275" s="72"/>
      <c r="G275" s="72"/>
      <c r="H275" s="72"/>
    </row>
    <row r="276" spans="1:8" ht="12.75">
      <c r="A276" s="71"/>
      <c r="B276" s="72"/>
      <c r="C276" s="72"/>
      <c r="D276" s="72"/>
      <c r="E276" s="72"/>
      <c r="F276" s="72"/>
      <c r="G276" s="72"/>
      <c r="H276" s="72"/>
    </row>
    <row r="277" spans="1:8" ht="12.75">
      <c r="A277" s="71"/>
      <c r="B277" s="72"/>
      <c r="C277" s="72"/>
      <c r="D277" s="72"/>
      <c r="E277" s="72"/>
      <c r="F277" s="72"/>
      <c r="G277" s="72"/>
      <c r="H277" s="72"/>
    </row>
    <row r="278" spans="1:8" ht="12.75">
      <c r="A278" s="71"/>
      <c r="B278" s="72"/>
      <c r="C278" s="72"/>
      <c r="D278" s="72"/>
      <c r="E278" s="72"/>
      <c r="F278" s="72"/>
      <c r="G278" s="72"/>
      <c r="H278" s="72"/>
    </row>
    <row r="279" spans="1:8" ht="12.75">
      <c r="A279" s="71"/>
      <c r="B279" s="72"/>
      <c r="C279" s="72"/>
      <c r="D279" s="72"/>
      <c r="E279" s="72"/>
      <c r="F279" s="72"/>
      <c r="G279" s="72"/>
      <c r="H279" s="72"/>
    </row>
    <row r="280" spans="1:8" ht="12.75">
      <c r="A280" s="71"/>
      <c r="B280" s="72"/>
      <c r="C280" s="72"/>
      <c r="D280" s="72"/>
      <c r="E280" s="72"/>
      <c r="F280" s="72"/>
      <c r="G280" s="72"/>
      <c r="H280" s="72"/>
    </row>
    <row r="281" spans="1:8" ht="12.75">
      <c r="A281" s="71"/>
      <c r="B281" s="72"/>
      <c r="C281" s="72"/>
      <c r="D281" s="72"/>
      <c r="E281" s="72"/>
      <c r="F281" s="72"/>
      <c r="G281" s="72"/>
      <c r="H281" s="72"/>
    </row>
    <row r="282" spans="1:8" ht="12.75">
      <c r="A282" s="71"/>
      <c r="B282" s="72"/>
      <c r="C282" s="72"/>
      <c r="D282" s="72"/>
      <c r="E282" s="72"/>
      <c r="F282" s="72"/>
      <c r="G282" s="72"/>
      <c r="H282" s="72"/>
    </row>
    <row r="283" spans="1:8" ht="12.75">
      <c r="A283" s="71"/>
      <c r="B283" s="72"/>
      <c r="C283" s="72"/>
      <c r="D283" s="72"/>
      <c r="E283" s="72"/>
      <c r="F283" s="72"/>
      <c r="G283" s="72"/>
      <c r="H283" s="72"/>
    </row>
    <row r="284" spans="1:8" ht="12.75">
      <c r="A284" s="71"/>
      <c r="B284" s="72"/>
      <c r="C284" s="72"/>
      <c r="D284" s="72"/>
      <c r="E284" s="72"/>
      <c r="F284" s="72"/>
      <c r="G284" s="72"/>
      <c r="H284" s="72"/>
    </row>
    <row r="285" spans="1:8" ht="12.75">
      <c r="A285" s="71"/>
      <c r="B285" s="72"/>
      <c r="C285" s="72"/>
      <c r="D285" s="72"/>
      <c r="E285" s="72"/>
      <c r="F285" s="72"/>
      <c r="G285" s="72"/>
      <c r="H285" s="72"/>
    </row>
    <row r="286" spans="1:8" ht="12.75">
      <c r="A286" s="71"/>
      <c r="B286" s="72"/>
      <c r="C286" s="72"/>
      <c r="D286" s="72"/>
      <c r="E286" s="72"/>
      <c r="F286" s="72"/>
      <c r="G286" s="72"/>
      <c r="H286" s="72"/>
    </row>
    <row r="287" spans="1:8" ht="12.75">
      <c r="A287" s="71"/>
      <c r="B287" s="72"/>
      <c r="C287" s="72"/>
      <c r="D287" s="72"/>
      <c r="E287" s="72"/>
      <c r="F287" s="72"/>
      <c r="G287" s="72"/>
      <c r="H287" s="72"/>
    </row>
    <row r="288" spans="1:8" ht="12.75">
      <c r="A288" s="71"/>
      <c r="B288" s="72"/>
      <c r="C288" s="72"/>
      <c r="D288" s="72"/>
      <c r="E288" s="72"/>
      <c r="F288" s="72"/>
      <c r="G288" s="72"/>
      <c r="H288" s="72"/>
    </row>
    <row r="289" spans="1:8" ht="12.75">
      <c r="A289" s="71"/>
      <c r="B289" s="72"/>
      <c r="C289" s="72"/>
      <c r="D289" s="72"/>
      <c r="E289" s="72"/>
      <c r="F289" s="72"/>
      <c r="G289" s="72"/>
      <c r="H289" s="72"/>
    </row>
    <row r="290" spans="1:8" ht="12.75">
      <c r="A290" s="71"/>
      <c r="B290" s="72"/>
      <c r="C290" s="72"/>
      <c r="D290" s="72"/>
      <c r="E290" s="72"/>
      <c r="F290" s="72"/>
      <c r="G290" s="72"/>
      <c r="H290" s="72"/>
    </row>
    <row r="291" spans="1:8" ht="12.75">
      <c r="A291" s="71"/>
      <c r="B291" s="72"/>
      <c r="C291" s="72"/>
      <c r="D291" s="72"/>
      <c r="E291" s="72"/>
      <c r="F291" s="72"/>
      <c r="G291" s="72"/>
      <c r="H291" s="72"/>
    </row>
    <row r="292" spans="1:8" ht="12.75">
      <c r="A292" s="71"/>
      <c r="B292" s="72"/>
      <c r="C292" s="72"/>
      <c r="D292" s="72"/>
      <c r="E292" s="72"/>
      <c r="F292" s="72"/>
      <c r="G292" s="72"/>
      <c r="H292" s="72"/>
    </row>
    <row r="293" spans="1:8" ht="12.75">
      <c r="A293" s="71"/>
      <c r="B293" s="72"/>
      <c r="C293" s="72"/>
      <c r="D293" s="72"/>
      <c r="E293" s="72"/>
      <c r="F293" s="72"/>
      <c r="G293" s="72"/>
      <c r="H293" s="72"/>
    </row>
    <row r="294" spans="1:8" ht="12.75">
      <c r="A294" s="71"/>
      <c r="B294" s="72"/>
      <c r="C294" s="72"/>
      <c r="D294" s="72"/>
      <c r="E294" s="72"/>
      <c r="F294" s="72"/>
      <c r="G294" s="72"/>
      <c r="H294" s="72"/>
    </row>
    <row r="295" spans="1:8" ht="12.75">
      <c r="A295" s="71"/>
      <c r="B295" s="72"/>
      <c r="C295" s="72"/>
      <c r="D295" s="72"/>
      <c r="E295" s="72"/>
      <c r="F295" s="72"/>
      <c r="G295" s="72"/>
      <c r="H295" s="72"/>
    </row>
    <row r="296" spans="1:8" ht="12.75">
      <c r="A296" s="71"/>
      <c r="B296" s="72"/>
      <c r="C296" s="72"/>
      <c r="D296" s="72"/>
      <c r="E296" s="72"/>
      <c r="F296" s="72"/>
      <c r="G296" s="72"/>
      <c r="H296" s="72"/>
    </row>
    <row r="297" spans="1:8" ht="12.75">
      <c r="A297" s="71"/>
      <c r="B297" s="72"/>
      <c r="C297" s="72"/>
      <c r="D297" s="72"/>
      <c r="E297" s="72"/>
      <c r="F297" s="72"/>
      <c r="G297" s="72"/>
      <c r="H297" s="72"/>
    </row>
    <row r="298" spans="1:8" ht="12.75">
      <c r="A298" s="71"/>
      <c r="B298" s="72"/>
      <c r="C298" s="72"/>
      <c r="D298" s="72"/>
      <c r="E298" s="72"/>
      <c r="F298" s="72"/>
      <c r="G298" s="72"/>
      <c r="H298" s="72"/>
    </row>
    <row r="299" spans="1:8" ht="12.75">
      <c r="A299" s="71"/>
      <c r="B299" s="72"/>
      <c r="C299" s="72"/>
      <c r="D299" s="72"/>
      <c r="E299" s="72"/>
      <c r="F299" s="72"/>
      <c r="G299" s="72"/>
      <c r="H299" s="72"/>
    </row>
    <row r="300" spans="1:8" ht="12.75">
      <c r="A300" s="71"/>
      <c r="B300" s="72"/>
      <c r="C300" s="72"/>
      <c r="D300" s="72"/>
      <c r="E300" s="72"/>
      <c r="F300" s="72"/>
      <c r="G300" s="72"/>
      <c r="H300" s="72"/>
    </row>
    <row r="301" spans="1:8" ht="12.75">
      <c r="A301" s="71"/>
      <c r="B301" s="72"/>
      <c r="C301" s="72"/>
      <c r="D301" s="72"/>
      <c r="E301" s="72"/>
      <c r="F301" s="72"/>
      <c r="G301" s="72"/>
      <c r="H301" s="72"/>
    </row>
    <row r="302" spans="1:8" ht="12.75">
      <c r="A302" s="71"/>
      <c r="B302" s="72"/>
      <c r="C302" s="72"/>
      <c r="D302" s="72"/>
      <c r="E302" s="72"/>
      <c r="F302" s="72"/>
      <c r="G302" s="72"/>
      <c r="H302" s="72"/>
    </row>
    <row r="303" spans="1:8" ht="12.75">
      <c r="A303" s="71"/>
      <c r="B303" s="72"/>
      <c r="C303" s="72"/>
      <c r="D303" s="72"/>
      <c r="E303" s="72"/>
      <c r="F303" s="72"/>
      <c r="G303" s="72"/>
      <c r="H303" s="72"/>
    </row>
    <row r="304" spans="1:8" ht="12.75">
      <c r="A304" s="71"/>
      <c r="B304" s="72"/>
      <c r="C304" s="72"/>
      <c r="D304" s="72"/>
      <c r="E304" s="72"/>
      <c r="F304" s="72"/>
      <c r="G304" s="72"/>
      <c r="H304" s="72"/>
    </row>
    <row r="305" spans="1:8" ht="12.75">
      <c r="A305" s="71"/>
      <c r="B305" s="72"/>
      <c r="C305" s="72"/>
      <c r="D305" s="72"/>
      <c r="E305" s="72"/>
      <c r="F305" s="72"/>
      <c r="G305" s="72"/>
      <c r="H305" s="72"/>
    </row>
    <row r="306" spans="1:8" ht="12.75">
      <c r="A306" s="71"/>
      <c r="B306" s="72"/>
      <c r="C306" s="72"/>
      <c r="D306" s="72"/>
      <c r="E306" s="72"/>
      <c r="F306" s="72"/>
      <c r="G306" s="72"/>
      <c r="H306" s="72"/>
    </row>
    <row r="307" spans="1:8" ht="12.75">
      <c r="A307" s="71"/>
      <c r="B307" s="72"/>
      <c r="C307" s="72"/>
      <c r="D307" s="72"/>
      <c r="E307" s="72"/>
      <c r="F307" s="72"/>
      <c r="G307" s="72"/>
      <c r="H307" s="72"/>
    </row>
    <row r="308" spans="1:8" ht="12.75">
      <c r="A308" s="71"/>
      <c r="B308" s="72"/>
      <c r="C308" s="72"/>
      <c r="D308" s="72"/>
      <c r="E308" s="72"/>
      <c r="F308" s="72"/>
      <c r="G308" s="72"/>
      <c r="H308" s="72"/>
    </row>
    <row r="309" spans="1:8" ht="12.75">
      <c r="A309" s="71"/>
      <c r="B309" s="72"/>
      <c r="C309" s="72"/>
      <c r="D309" s="72"/>
      <c r="E309" s="72"/>
      <c r="F309" s="72"/>
      <c r="G309" s="72"/>
      <c r="H309" s="72"/>
    </row>
    <row r="310" spans="1:8" ht="12.75">
      <c r="A310" s="71"/>
      <c r="B310" s="72"/>
      <c r="C310" s="72"/>
      <c r="D310" s="72"/>
      <c r="E310" s="72"/>
      <c r="F310" s="72"/>
      <c r="G310" s="72"/>
      <c r="H310" s="72"/>
    </row>
    <row r="311" spans="1:8" ht="12.75">
      <c r="A311" s="71"/>
      <c r="B311" s="72"/>
      <c r="C311" s="72"/>
      <c r="D311" s="72"/>
      <c r="E311" s="72"/>
      <c r="F311" s="72"/>
      <c r="G311" s="72"/>
      <c r="H311" s="72"/>
    </row>
    <row r="312" spans="1:8" ht="12.75">
      <c r="A312" s="71"/>
      <c r="B312" s="72"/>
      <c r="C312" s="72"/>
      <c r="D312" s="72"/>
      <c r="E312" s="72"/>
      <c r="F312" s="72"/>
      <c r="G312" s="72"/>
      <c r="H312" s="72"/>
    </row>
    <row r="313" spans="1:8" ht="12.75">
      <c r="A313" s="71"/>
      <c r="B313" s="72"/>
      <c r="C313" s="72"/>
      <c r="D313" s="72"/>
      <c r="E313" s="72"/>
      <c r="F313" s="72"/>
      <c r="G313" s="72"/>
      <c r="H313" s="72"/>
    </row>
    <row r="314" spans="1:8" ht="12.75">
      <c r="A314" s="71"/>
      <c r="B314" s="72"/>
      <c r="C314" s="72"/>
      <c r="D314" s="72"/>
      <c r="E314" s="72"/>
      <c r="F314" s="72"/>
      <c r="G314" s="72"/>
      <c r="H314" s="72"/>
    </row>
    <row r="315" spans="1:8" ht="12.75">
      <c r="A315" s="71"/>
      <c r="B315" s="72"/>
      <c r="C315" s="72"/>
      <c r="D315" s="72"/>
      <c r="E315" s="72"/>
      <c r="F315" s="72"/>
      <c r="G315" s="72"/>
      <c r="H315" s="72"/>
    </row>
    <row r="316" spans="1:8" ht="12.75">
      <c r="A316" s="71"/>
      <c r="B316" s="72"/>
      <c r="C316" s="72"/>
      <c r="D316" s="72"/>
      <c r="E316" s="72"/>
      <c r="F316" s="72"/>
      <c r="G316" s="72"/>
      <c r="H316" s="72"/>
    </row>
    <row r="317" spans="1:8" ht="12.75">
      <c r="A317" s="71"/>
      <c r="B317" s="72"/>
      <c r="C317" s="72"/>
      <c r="D317" s="72"/>
      <c r="E317" s="72"/>
      <c r="F317" s="72"/>
      <c r="G317" s="72"/>
      <c r="H317" s="72"/>
    </row>
    <row r="318" spans="1:8" ht="12.75">
      <c r="A318" s="71"/>
      <c r="B318" s="72"/>
      <c r="C318" s="72"/>
      <c r="D318" s="72"/>
      <c r="E318" s="72"/>
      <c r="F318" s="72"/>
      <c r="G318" s="72"/>
      <c r="H318" s="72"/>
    </row>
    <row r="319" spans="1:8" ht="12.75">
      <c r="A319" s="71"/>
      <c r="B319" s="72"/>
      <c r="C319" s="72"/>
      <c r="D319" s="72"/>
      <c r="E319" s="72"/>
      <c r="F319" s="72"/>
      <c r="G319" s="72"/>
      <c r="H319" s="72"/>
    </row>
    <row r="320" spans="1:8" ht="12.75">
      <c r="A320" s="71"/>
      <c r="B320" s="72"/>
      <c r="C320" s="72"/>
      <c r="D320" s="72"/>
      <c r="E320" s="72"/>
      <c r="F320" s="72"/>
      <c r="G320" s="72"/>
      <c r="H320" s="72"/>
    </row>
  </sheetData>
  <sheetProtection selectLockedCells="1" selectUnlockedCells="1"/>
  <mergeCells count="5">
    <mergeCell ref="B2:I2"/>
    <mergeCell ref="B3:I3"/>
    <mergeCell ref="B4:I4"/>
    <mergeCell ref="A6:I6"/>
    <mergeCell ref="A7:I7"/>
  </mergeCells>
  <printOptions/>
  <pageMargins left="0.9840277777777777" right="0.19652777777777777" top="0.39375" bottom="0.39305555555555555" header="0.5118055555555555" footer="0.19652777777777777"/>
  <pageSetup fitToHeight="48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2018-05-29T00:40:02Z</dcterms:modified>
  <cp:category/>
  <cp:version/>
  <cp:contentType/>
  <cp:contentStatus/>
</cp:coreProperties>
</file>