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598" firstSheet="1" activeTab="1"/>
  </bookViews>
  <sheets>
    <sheet name="2009 (2)" sheetId="1" state="hidden" r:id="rId1"/>
    <sheet name="прил 6" sheetId="2" r:id="rId2"/>
  </sheets>
  <definedNames>
    <definedName name="Excel_BuiltIn__FilterDatabase" localSheetId="0">'2009 (2)'!$A$9:$C$107</definedName>
    <definedName name="Excel_BuiltIn__FilterDatabase" localSheetId="1">'прил 6'!$A$11:$B$262</definedName>
    <definedName name="_xlnm.Print_Titles" localSheetId="0">'2009 (2)'!$9:$9</definedName>
    <definedName name="_xlnm.Print_Titles" localSheetId="1">'прил 6'!$11:$11</definedName>
    <definedName name="_xlnm.Print_Area" localSheetId="0">'2009 (2)'!$A$1:$D$73</definedName>
    <definedName name="_xlnm.Print_Area" localSheetId="1">'прил 6'!$A$3:$I$229</definedName>
  </definedNames>
  <calcPr fullCalcOnLoad="1"/>
</workbook>
</file>

<file path=xl/sharedStrings.xml><?xml version="1.0" encoding="utf-8"?>
<sst xmlns="http://schemas.openxmlformats.org/spreadsheetml/2006/main" count="1009" uniqueCount="311">
  <si>
    <t>Приложение 6</t>
  </si>
  <si>
    <t>к Решению Думы Усть-Большерецкого муниципального района от      декабря 2011 г. № ____</t>
  </si>
  <si>
    <t>"О местном бюджете Усть-Большерецкого муниципального района на 2012 год"</t>
  </si>
  <si>
    <t>РАСПРЕДЕЛЕНИЕ РАСХОДОВ МЕСТНОГО БЮДЖЕТА УСТЬ-БОЛЬШЕРЕЦКОГО</t>
  </si>
  <si>
    <t xml:space="preserve">МУНИЦИПАЛЬНОГО РАЙОНА ПО РАЗДЕЛАМ И ПОДРАЗДЕЛАМ </t>
  </si>
  <si>
    <t>КЛАССИФИКАЦИИ РАСХОДОВ БЮДЖЕТА НА 2012 ГОД</t>
  </si>
  <si>
    <t>(тыс. рублей)</t>
  </si>
  <si>
    <t>№№</t>
  </si>
  <si>
    <t>Раздел, подраздел</t>
  </si>
  <si>
    <t xml:space="preserve"> Сумма </t>
  </si>
  <si>
    <t>1.</t>
  </si>
  <si>
    <t>01</t>
  </si>
  <si>
    <t>ОБЩЕГОСУДАРСТВЕННЫЕ ВОПРОСЫ</t>
  </si>
  <si>
    <t>0102</t>
  </si>
  <si>
    <t xml:space="preserve">Функционирование высшего должностного лица субъекта Российской Федерации и органа местного самоуправления </t>
  </si>
  <si>
    <t>0103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</si>
  <si>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</si>
  <si>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</si>
  <si>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</si>
  <si>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</si>
  <si>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</si>
  <si>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</si>
  <si>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Обслуживание государственного и муниципального долга (процентные платежи по муниципальному долгу)</t>
  </si>
  <si>
    <t>Резервные фонды</t>
  </si>
  <si>
    <t>0113</t>
  </si>
  <si>
    <t>Другие общегосударственные вопросы</t>
  </si>
  <si>
    <t>2.</t>
  </si>
  <si>
    <t>02</t>
  </si>
  <si>
    <t>НАЦИОНАЛЬНАЯ ОБОРОНА</t>
  </si>
  <si>
    <t>0203</t>
  </si>
  <si>
    <t>Мобилизационная и вневойсковая подготовка</t>
  </si>
  <si>
    <t>3.</t>
  </si>
  <si>
    <t>03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</si>
  <si>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</si>
  <si>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</si>
  <si>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</si>
  <si>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</si>
  <si>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</si>
  <si>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</si>
  <si>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04</t>
  </si>
  <si>
    <t>НАЦИОНАЛЬНАЯ ЭКОНОМИКА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</si>
  <si>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</si>
  <si>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</si>
  <si>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</si>
  <si>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</si>
  <si>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 xml:space="preserve"> -компенсация транспортных расходов по доставке муки</t>
  </si>
  <si>
    <t>Другие воппосы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</si>
  <si>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</si>
  <si>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</si>
  <si>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</si>
  <si>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</si>
  <si>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0503</t>
  </si>
  <si>
    <t>Коммунальное хозяйство</t>
  </si>
  <si>
    <t>Благоустройство</t>
  </si>
  <si>
    <t>6.</t>
  </si>
  <si>
    <t>0600</t>
  </si>
  <si>
    <t>Охрана окружающей среды</t>
  </si>
  <si>
    <t>0603</t>
  </si>
  <si>
    <t>Охрана объектов растительного и животного мира среды их обитания</t>
  </si>
  <si>
    <t>5.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</si>
  <si>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</si>
  <si>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</si>
  <si>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</si>
  <si>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</si>
  <si>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</si>
  <si>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</si>
  <si>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</si>
  <si>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 xml:space="preserve">-программа по молодежной политике </t>
  </si>
  <si>
    <t xml:space="preserve"> 0707  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</si>
  <si>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</si>
  <si>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</si>
  <si>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</si>
  <si>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</si>
  <si>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 И КИНЕМАТОГРАФИЯ</t>
  </si>
  <si>
    <t>0801</t>
  </si>
  <si>
    <t>Культура</t>
  </si>
  <si>
    <t>0804</t>
  </si>
  <si>
    <t xml:space="preserve">Периодическая печать и издательства </t>
  </si>
  <si>
    <t xml:space="preserve">Другие вопросы в области культуры и кинематографии </t>
  </si>
  <si>
    <t>7.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</si>
  <si>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</si>
  <si>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</si>
  <si>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</si>
  <si>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</si>
  <si>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</si>
  <si>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</si>
  <si>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ФАП</t>
  </si>
  <si>
    <t>0904</t>
  </si>
  <si>
    <t>Скорая медицинская помощь</t>
  </si>
  <si>
    <t>0908</t>
  </si>
  <si>
    <t>Физическая культура и спорт</t>
  </si>
  <si>
    <t>0909</t>
  </si>
  <si>
    <t>Другие вопросы в области здравоохранения</t>
  </si>
  <si>
    <t>8.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</si>
  <si>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</si>
  <si>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</si>
  <si>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</si>
  <si>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</si>
  <si>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</si>
  <si>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</si>
  <si>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</si>
  <si>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</si>
  <si>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</si>
  <si>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</si>
  <si>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</si>
  <si>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</si>
  <si>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9.</t>
  </si>
  <si>
    <t>11</t>
  </si>
  <si>
    <t>ФИЗИЧЕСКАЯ КУЛЬТУРА И СПОРТ</t>
  </si>
  <si>
    <t>1102</t>
  </si>
  <si>
    <t>Массовый спорт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</si>
  <si>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</si>
  <si>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1103</t>
  </si>
  <si>
    <t>Субвенции бюджетам субъектов Российской Федерации и муниципальных образований</t>
  </si>
  <si>
    <t>1104</t>
  </si>
  <si>
    <t>Иные межбюджетные трансферты</t>
  </si>
  <si>
    <t>10.</t>
  </si>
  <si>
    <t>12</t>
  </si>
  <si>
    <t>СРЕДСТВА МАССОВОЙ ИНФОРМАЦИИ</t>
  </si>
  <si>
    <t>1202</t>
  </si>
  <si>
    <t>11.</t>
  </si>
  <si>
    <t>14</t>
  </si>
  <si>
    <t>МЕЖБЮДЖЕТНЫЕ ТРАНСФЕРТЫ ОБЩЕГО ХАРАКТЕРА</t>
  </si>
  <si>
    <t>1401</t>
  </si>
  <si>
    <t>Дотации на выравнивание уровня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</si>
  <si>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</si>
  <si>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</si>
  <si>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</si>
  <si>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</si>
  <si>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 РАСХОДОВ:</t>
  </si>
  <si>
    <t>Приложение 5</t>
  </si>
  <si>
    <t>ОТЧЕТ</t>
  </si>
  <si>
    <t>тыс. рублей</t>
  </si>
  <si>
    <t>№ п/п</t>
  </si>
  <si>
    <t>Наименование показателя</t>
  </si>
  <si>
    <t>Раздел</t>
  </si>
  <si>
    <t>Подраздел</t>
  </si>
  <si>
    <t>Целевая статья</t>
  </si>
  <si>
    <t>Вид расходов</t>
  </si>
  <si>
    <t>Утверждено</t>
  </si>
  <si>
    <t>Исполнено</t>
  </si>
  <si>
    <t>% исполнения</t>
  </si>
  <si>
    <t>2</t>
  </si>
  <si>
    <t>3</t>
  </si>
  <si>
    <t>4</t>
  </si>
  <si>
    <t>5</t>
  </si>
  <si>
    <t>6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</si>
  <si>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</si>
  <si>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</si>
  <si>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</si>
  <si>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</si>
  <si>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</si>
  <si>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</si>
  <si>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</si>
  <si>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</si>
  <si>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</si>
  <si>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</si>
  <si>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</si>
  <si>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Резервный фонд Администрации Озерновского городского поселения</t>
  </si>
  <si>
    <t>99 0 00 10060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</si>
  <si>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</si>
  <si>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</si>
  <si>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</si>
  <si>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</si>
  <si>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</si>
  <si>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</si>
  <si>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</si>
  <si>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</si>
  <si>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03 0 00 00000</t>
  </si>
  <si>
    <t>Подпрограмма "Охрана общественного порядка на территории Озерновского городского поселения".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</si>
  <si>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</si>
  <si>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</si>
  <si>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</si>
  <si>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</si>
  <si>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</si>
  <si>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</si>
  <si>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</si>
  <si>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</si>
  <si>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</si>
  <si>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</si>
  <si>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</si>
  <si>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</si>
  <si>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</si>
  <si>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</si>
  <si>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</si>
  <si>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</si>
  <si>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</si>
  <si>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</si>
  <si>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</si>
  <si>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</si>
  <si>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</si>
  <si>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</si>
  <si>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</si>
  <si>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</si>
  <si>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</si>
  <si>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Расходы на обеспечение деятельности учреждений по хозяйственному обслуживанию муниципальных органов Озерновского городского поселения</t>
  </si>
  <si>
    <t>99 0 00 10090</t>
  </si>
  <si>
    <t>Осуществление переданных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</si>
  <si>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</si>
  <si>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</si>
  <si>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</si>
  <si>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</si>
  <si>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</si>
  <si>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Органы юстиции</t>
  </si>
  <si>
    <t>Осуществление переданных государственных полномочий Камчатского края по государственной регистрации актов гражданского состояния</t>
  </si>
  <si>
    <t>99 0 00 40270</t>
  </si>
  <si>
    <t>100</t>
  </si>
  <si>
    <t>Государственная регистрация актов гражданского состояния</t>
  </si>
  <si>
    <t>99 0 00 59300</t>
  </si>
  <si>
    <t>200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</si>
  <si>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</si>
  <si>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</si>
  <si>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</si>
  <si>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</si>
  <si>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</si>
  <si>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</si>
  <si>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</si>
  <si>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</si>
  <si>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</si>
  <si>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</si>
  <si>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</si>
  <si>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</si>
  <si>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</si>
  <si>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99 0 00 10130</t>
  </si>
  <si>
    <t>Жилищно-коммунальное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</si>
  <si>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</si>
  <si>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</si>
  <si>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</si>
  <si>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</si>
  <si>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</si>
  <si>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</si>
  <si>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</si>
  <si>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</si>
  <si>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 Другие вопросы в области жилищно-коммунального хозяйства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</si>
  <si>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</si>
  <si>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</si>
  <si>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</si>
  <si>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</si>
  <si>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</si>
  <si>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>06</t>
  </si>
  <si>
    <t>Культура и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</si>
  <si>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</si>
  <si>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</si>
  <si>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800</t>
  </si>
  <si>
    <t>Социальная политика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</si>
  <si>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</si>
  <si>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</si>
  <si>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</si>
  <si>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Мероприятия в области социальной политики Озерновского городского поселения</t>
  </si>
  <si>
    <t>99 0 00 20020</t>
  </si>
  <si>
    <t>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</si>
  <si>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99 0 00 40240</t>
  </si>
  <si>
    <t>Всего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</si>
  <si>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</si>
  <si>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Подпрограмма "Энергосбережение и повышение энергетической эффективности в Озерновском городском поселении".</t>
  </si>
  <si>
    <t>99 0 00 10180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</si>
  <si>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</si>
  <si>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Межбюджетные трансферты городским и сельским поселением Усть-Большерецкого муниципального района для ветеранов</t>
  </si>
  <si>
    <t>99 0 00 60070</t>
  </si>
  <si>
    <t>Основное мероприятие "Захоронение бродячего медведя,угрожающего жизни,здоровью граждан"</t>
  </si>
  <si>
    <t>03 1 05 09990</t>
  </si>
  <si>
    <t>03 1 05 00000</t>
  </si>
  <si>
    <t>Межбюджетные трансферты  общего характера бюджетам бюджетной системы Российской Федерации</t>
  </si>
  <si>
    <t>Прочие межбюджетные трансферты общего характера</t>
  </si>
  <si>
    <t xml:space="preserve">Муниципальная программа "Охрана общественного порядка на территории Озерновского городского поселения на 2021-2023 годы". </t>
  </si>
  <si>
    <t>Муниципальная программа "Обеспечение безопасности дорожного движения на территории Озерновского городского поселения на 2021-2023 годы"</t>
  </si>
  <si>
    <t>Муниципальная программа "Профилактика преступлений и правонарушений в Озерновском городском поселении на 2021-2023 годы"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</si>
  <si>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</si>
  <si>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Основное мероприятие "Установка дорожных знаков</t>
  </si>
  <si>
    <t>04 2 01 00000</t>
  </si>
  <si>
    <t>04 2 01 09990</t>
  </si>
  <si>
    <t>Основное мероприятие "Содержание муниципальной специализированной техники"</t>
  </si>
  <si>
    <t>04 2 06 00000</t>
  </si>
  <si>
    <t>04 2 06 09990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</si>
  <si>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</t>
  </si>
  <si>
    <t>99 0 00 10252</t>
  </si>
  <si>
    <t>Муниципальная программа " Предупреждение чрезвычайных ситуаций и обеспечение пожарной безопасности на территории Озерновского городского поселения "</t>
  </si>
  <si>
    <t>11 0 00 00000</t>
  </si>
  <si>
    <t>Подпрограмма " Предупреждение возникновения пожаров , обеспечение пожарной безопасности на территории Озерновского городского поселения "</t>
  </si>
  <si>
    <t>11 1 00 00000</t>
  </si>
  <si>
    <t>11 1 02 00000</t>
  </si>
  <si>
    <t>11 1 02 09990</t>
  </si>
  <si>
    <t>Подпрограмма " Организация ликвидации ЧС природного и техногенного характера "</t>
  </si>
  <si>
    <t>11 2 00 00000</t>
  </si>
  <si>
    <t>Основное мероприятие "Приобретение резерва материальных средств для ликвидации различных видов ЧС "</t>
  </si>
  <si>
    <t>11 2 01 00000</t>
  </si>
  <si>
    <t>11 2 01 09990</t>
  </si>
  <si>
    <t xml:space="preserve">Муниципальная программа "Комплексное развитие территории Озерновского городского поселения Усть-Большерецкого муниципального района на 2022- 2024 гг.". </t>
  </si>
  <si>
    <t>Подпрограмма «Создание и развитие инфраструктуры на сельских территориях ».</t>
  </si>
  <si>
    <t>10 0 00 00000</t>
  </si>
  <si>
    <t>10 1 00 00000</t>
  </si>
  <si>
    <t>10 1 01 00000</t>
  </si>
  <si>
    <t>Расходы по передаче части полномочий по водоснабжению и водоотведению населения в границах Озерновского городского поселения</t>
  </si>
  <si>
    <t>99 0 00 10210</t>
  </si>
  <si>
    <t xml:space="preserve"> Прочие межбюджетные трансферты</t>
  </si>
  <si>
    <t xml:space="preserve">Муниципальная программа "Профилактика терроризма и экстремизма в Озерновском городском поселении на 2022-2024 годы". </t>
  </si>
  <si>
    <t>"Об исполнении местного бюджета Озерновского городского поселения за 2023 год"</t>
  </si>
  <si>
    <t>об исполнении расходов местного бюджета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за 2023 год</t>
  </si>
  <si>
    <t>Основное мероприятие "Обеспечение работоспособности наружного водоснабжения "</t>
  </si>
  <si>
    <t>Основное мероприятие "Обеспечение работоспособности системы оповещения "</t>
  </si>
  <si>
    <t>11 2 03 09990</t>
  </si>
  <si>
    <t>11 2 03 00000</t>
  </si>
  <si>
    <t>10 1 01 L5760</t>
  </si>
  <si>
    <t>Расходы на исполгение наказов избирателей к депутатам Думы Усть-Большерецкого муниципального района</t>
  </si>
  <si>
    <t>99 0 00 60071</t>
  </si>
  <si>
    <t>Предоставление дотации на поддержку по обеспечению сбалансированности бюджета ( ДФГ)</t>
  </si>
  <si>
    <t>99 0 00 40030</t>
  </si>
  <si>
    <t>Меры социальной поддержки Почетных граждан,проживающим на территории Озерновского городского поселения</t>
  </si>
  <si>
    <t>99 0 00 20030</t>
  </si>
  <si>
    <t>Основное мероприятие: «Обустройство площадок накопления твердых коммунальных отходов».</t>
  </si>
  <si>
    <t xml:space="preserve">к Решению Собрания депутатов Озерновского городского поселения от "05" апреля  2024 г. № 83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</si>
</sst>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"/>
    <numFmt numFmtId="177" formatCode="#,##0.00000"/>
    <numFmt numFmtId="178" formatCode="0.000"/>
    <numFmt numFmtId="179" formatCode="0.00000"/>
    <numFmt numFmtId="180" formatCode="#,##0.000000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177" fontId="8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vertical="center" wrapText="1"/>
    </xf>
    <xf numFmtId="177" fontId="10" fillId="0" borderId="0" xfId="0" applyNumberFormat="1" applyFont="1" applyAlignment="1">
      <alignment/>
    </xf>
    <xf numFmtId="0" fontId="9" fillId="0" borderId="14" xfId="0" applyFont="1" applyFill="1" applyBorder="1" applyAlignment="1">
      <alignment vertical="center" wrapText="1"/>
    </xf>
    <xf numFmtId="176" fontId="7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vertical="center" wrapText="1"/>
    </xf>
    <xf numFmtId="177" fontId="9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wrapText="1"/>
    </xf>
    <xf numFmtId="176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wrapText="1"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wrapText="1"/>
    </xf>
    <xf numFmtId="176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13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176" fontId="13" fillId="0" borderId="23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vertical="center"/>
    </xf>
    <xf numFmtId="49" fontId="13" fillId="0" borderId="27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177" fontId="13" fillId="0" borderId="28" xfId="0" applyNumberFormat="1" applyFont="1" applyFill="1" applyBorder="1" applyAlignment="1">
      <alignment horizontal="right"/>
    </xf>
    <xf numFmtId="9" fontId="13" fillId="0" borderId="29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 wrapText="1"/>
    </xf>
    <xf numFmtId="49" fontId="5" fillId="0" borderId="32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177" fontId="5" fillId="0" borderId="29" xfId="0" applyNumberFormat="1" applyFont="1" applyFill="1" applyBorder="1" applyAlignment="1">
      <alignment horizontal="right"/>
    </xf>
    <xf numFmtId="9" fontId="5" fillId="0" borderId="29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 wrapText="1"/>
    </xf>
    <xf numFmtId="49" fontId="13" fillId="0" borderId="32" xfId="0" applyNumberFormat="1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center" wrapText="1"/>
    </xf>
    <xf numFmtId="177" fontId="13" fillId="0" borderId="29" xfId="0" applyNumberFormat="1" applyFont="1" applyFill="1" applyBorder="1" applyAlignment="1">
      <alignment horizontal="right"/>
    </xf>
    <xf numFmtId="49" fontId="13" fillId="0" borderId="31" xfId="0" applyNumberFormat="1" applyFont="1" applyFill="1" applyBorder="1" applyAlignment="1">
      <alignment vertical="center" wrapText="1"/>
    </xf>
    <xf numFmtId="49" fontId="13" fillId="0" borderId="32" xfId="0" applyNumberFormat="1" applyFont="1" applyFill="1" applyBorder="1" applyAlignment="1">
      <alignment horizontal="center" wrapText="1"/>
    </xf>
    <xf numFmtId="49" fontId="13" fillId="0" borderId="31" xfId="0" applyNumberFormat="1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vertical="center" wrapText="1"/>
    </xf>
    <xf numFmtId="49" fontId="5" fillId="0" borderId="32" xfId="0" applyNumberFormat="1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horizontal="center" wrapText="1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horizontal="center" wrapText="1"/>
      <protection locked="0"/>
    </xf>
    <xf numFmtId="0" fontId="5" fillId="0" borderId="31" xfId="0" applyFont="1" applyFill="1" applyBorder="1" applyAlignment="1" applyProtection="1">
      <alignment horizontal="center" wrapText="1"/>
      <protection locked="0"/>
    </xf>
    <xf numFmtId="0" fontId="13" fillId="0" borderId="31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right"/>
    </xf>
    <xf numFmtId="177" fontId="5" fillId="0" borderId="32" xfId="0" applyNumberFormat="1" applyFont="1" applyFill="1" applyBorder="1" applyAlignment="1">
      <alignment horizontal="right"/>
    </xf>
    <xf numFmtId="9" fontId="5" fillId="0" borderId="36" xfId="0" applyNumberFormat="1" applyFont="1" applyFill="1" applyBorder="1" applyAlignment="1">
      <alignment horizontal="right"/>
    </xf>
    <xf numFmtId="9" fontId="13" fillId="0" borderId="37" xfId="0" applyNumberFormat="1" applyFont="1" applyFill="1" applyBorder="1" applyAlignment="1">
      <alignment horizontal="right"/>
    </xf>
    <xf numFmtId="9" fontId="5" fillId="0" borderId="37" xfId="0" applyNumberFormat="1" applyFont="1" applyFill="1" applyBorder="1" applyAlignment="1">
      <alignment horizontal="right"/>
    </xf>
    <xf numFmtId="177" fontId="5" fillId="0" borderId="37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left" wrapText="1"/>
    </xf>
    <xf numFmtId="49" fontId="5" fillId="0" borderId="37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wrapText="1"/>
    </xf>
    <xf numFmtId="0" fontId="5" fillId="0" borderId="37" xfId="0" applyFont="1" applyFill="1" applyBorder="1" applyAlignment="1" applyProtection="1">
      <alignment horizontal="center" wrapText="1"/>
      <protection locked="0"/>
    </xf>
    <xf numFmtId="49" fontId="14" fillId="0" borderId="38" xfId="0" applyNumberFormat="1" applyFont="1" applyFill="1" applyBorder="1" applyAlignment="1">
      <alignment vertical="center" wrapText="1"/>
    </xf>
    <xf numFmtId="49" fontId="5" fillId="0" borderId="39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13" fillId="0" borderId="39" xfId="0" applyNumberFormat="1" applyFont="1" applyFill="1" applyBorder="1" applyAlignment="1">
      <alignment horizontal="center" wrapText="1"/>
    </xf>
    <xf numFmtId="49" fontId="13" fillId="0" borderId="38" xfId="0" applyNumberFormat="1" applyFont="1" applyFill="1" applyBorder="1" applyAlignment="1">
      <alignment horizontal="center" wrapText="1"/>
    </xf>
    <xf numFmtId="177" fontId="13" fillId="0" borderId="41" xfId="0" applyNumberFormat="1" applyFont="1" applyFill="1" applyBorder="1" applyAlignment="1">
      <alignment horizontal="right" wrapText="1"/>
    </xf>
    <xf numFmtId="177" fontId="13" fillId="0" borderId="39" xfId="0" applyNumberFormat="1" applyFont="1" applyFill="1" applyBorder="1" applyAlignment="1">
      <alignment horizontal="right" wrapText="1"/>
    </xf>
    <xf numFmtId="0" fontId="13" fillId="0" borderId="37" xfId="0" applyFont="1" applyFill="1" applyBorder="1" applyAlignment="1">
      <alignment horizontal="left" wrapText="1"/>
    </xf>
    <xf numFmtId="49" fontId="13" fillId="0" borderId="37" xfId="0" applyNumberFormat="1" applyFont="1" applyFill="1" applyBorder="1" applyAlignment="1">
      <alignment horizontal="center"/>
    </xf>
    <xf numFmtId="177" fontId="13" fillId="0" borderId="37" xfId="0" applyNumberFormat="1" applyFont="1" applyFill="1" applyBorder="1" applyAlignment="1">
      <alignment horizontal="right"/>
    </xf>
    <xf numFmtId="49" fontId="5" fillId="0" borderId="30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9" fontId="5" fillId="0" borderId="28" xfId="0" applyNumberFormat="1" applyFont="1" applyFill="1" applyBorder="1" applyAlignment="1">
      <alignment horizontal="right"/>
    </xf>
    <xf numFmtId="177" fontId="5" fillId="0" borderId="28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0" fontId="13" fillId="0" borderId="31" xfId="0" applyFont="1" applyFill="1" applyBorder="1" applyAlignment="1">
      <alignment vertical="center" wrapText="1"/>
    </xf>
    <xf numFmtId="176" fontId="7" fillId="0" borderId="0" xfId="0" applyNumberFormat="1" applyFont="1" applyFill="1" applyAlignment="1">
      <alignment/>
    </xf>
    <xf numFmtId="0" fontId="13" fillId="0" borderId="34" xfId="0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177" fontId="5" fillId="0" borderId="42" xfId="0" applyNumberFormat="1" applyFont="1" applyFill="1" applyBorder="1" applyAlignment="1">
      <alignment horizontal="right"/>
    </xf>
    <xf numFmtId="177" fontId="5" fillId="0" borderId="27" xfId="0" applyNumberFormat="1" applyFont="1" applyFill="1" applyBorder="1" applyAlignment="1">
      <alignment horizontal="right"/>
    </xf>
    <xf numFmtId="180" fontId="5" fillId="0" borderId="29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 wrapText="1"/>
    </xf>
    <xf numFmtId="49" fontId="5" fillId="0" borderId="42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177" fontId="5" fillId="0" borderId="36" xfId="0" applyNumberFormat="1" applyFont="1" applyFill="1" applyBorder="1" applyAlignment="1">
      <alignment horizontal="right"/>
    </xf>
    <xf numFmtId="49" fontId="5" fillId="0" borderId="27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wrapText="1"/>
    </xf>
    <xf numFmtId="177" fontId="5" fillId="0" borderId="43" xfId="0" applyNumberFormat="1" applyFont="1" applyFill="1" applyBorder="1" applyAlignment="1">
      <alignment horizontal="right"/>
    </xf>
    <xf numFmtId="9" fontId="5" fillId="0" borderId="43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zoomScalePageLayoutView="0" workbookViewId="0" topLeftCell="A38">
      <selection activeCell="D64" sqref="D64"/>
    </sheetView>
  </sheetViews>
  <sheetFormatPr defaultColWidth="9.00390625" defaultRowHeight="12.75"/>
  <cols>
    <col min="1" max="1" width="6.00390625" style="1" customWidth="1"/>
    <col min="2" max="2" width="11.625" style="2" customWidth="1"/>
    <col min="3" max="3" width="74.75390625" style="3" customWidth="1"/>
    <col min="4" max="4" width="22.75390625" style="4" customWidth="1"/>
    <col min="5" max="5" width="12.125" style="5" customWidth="1"/>
    <col min="6" max="6" width="20.75390625" style="5" customWidth="1"/>
    <col min="7" max="7" width="12.125" style="5" customWidth="1"/>
    <col min="8" max="8" width="11.125" style="5" customWidth="1"/>
    <col min="9" max="9" width="13.25390625" style="6" customWidth="1"/>
    <col min="10" max="14" width="9.125" style="6" customWidth="1"/>
  </cols>
  <sheetData>
    <row r="1" ht="12.75">
      <c r="D1" s="7" t="s">
        <v>0</v>
      </c>
    </row>
    <row r="2" ht="12.75">
      <c r="D2" s="7" t="s">
        <v>1</v>
      </c>
    </row>
    <row r="3" ht="12.75">
      <c r="D3" s="7" t="s">
        <v>2</v>
      </c>
    </row>
    <row r="4" spans="1:14" s="12" customFormat="1" ht="15">
      <c r="A4" s="8"/>
      <c r="B4" s="9"/>
      <c r="C4" s="10"/>
      <c r="D4" s="10"/>
      <c r="E4"/>
      <c r="F4"/>
      <c r="G4"/>
      <c r="H4"/>
      <c r="I4"/>
      <c r="J4"/>
      <c r="K4" s="11"/>
      <c r="L4" s="11"/>
      <c r="M4" s="11"/>
      <c r="N4" s="11"/>
    </row>
    <row r="5" spans="1:14" s="15" customFormat="1" ht="15" customHeight="1">
      <c r="A5" s="175" t="s">
        <v>3</v>
      </c>
      <c r="B5" s="175"/>
      <c r="C5" s="175"/>
      <c r="D5" s="175"/>
      <c r="E5" s="13"/>
      <c r="F5" s="13"/>
      <c r="G5" s="13"/>
      <c r="H5" s="13"/>
      <c r="I5" s="13"/>
      <c r="J5" s="13"/>
      <c r="K5" s="14"/>
      <c r="L5" s="14"/>
      <c r="M5" s="14"/>
      <c r="N5" s="14"/>
    </row>
    <row r="6" spans="1:14" s="15" customFormat="1" ht="15" customHeight="1">
      <c r="A6" s="175" t="s">
        <v>4</v>
      </c>
      <c r="B6" s="175"/>
      <c r="C6" s="175"/>
      <c r="D6" s="175"/>
      <c r="E6" s="13"/>
      <c r="F6" s="13"/>
      <c r="G6" s="13"/>
      <c r="H6" s="13"/>
      <c r="I6" s="13"/>
      <c r="J6" s="13"/>
      <c r="K6" s="14"/>
      <c r="L6" s="14"/>
      <c r="M6" s="14"/>
      <c r="N6" s="14"/>
    </row>
    <row r="7" spans="1:14" s="15" customFormat="1" ht="17.25" customHeight="1">
      <c r="A7" s="176" t="s">
        <v>5</v>
      </c>
      <c r="B7" s="176"/>
      <c r="C7" s="176"/>
      <c r="D7" s="176"/>
      <c r="E7" s="13"/>
      <c r="F7" s="13"/>
      <c r="G7" s="13"/>
      <c r="H7" s="13"/>
      <c r="I7" s="13"/>
      <c r="J7" s="13"/>
      <c r="K7" s="14"/>
      <c r="L7" s="14"/>
      <c r="M7" s="14"/>
      <c r="N7" s="14"/>
    </row>
    <row r="8" spans="1:14" s="15" customFormat="1" ht="15.75">
      <c r="A8" s="16"/>
      <c r="B8" s="17"/>
      <c r="C8" s="16"/>
      <c r="D8" s="18" t="s">
        <v>6</v>
      </c>
      <c r="E8" s="13"/>
      <c r="F8" s="13"/>
      <c r="G8" s="13"/>
      <c r="H8" s="13"/>
      <c r="I8" s="13"/>
      <c r="J8" s="13"/>
      <c r="K8" s="14"/>
      <c r="L8" s="14"/>
      <c r="M8" s="14"/>
      <c r="N8" s="14"/>
    </row>
    <row r="9" spans="1:14" s="24" customFormat="1" ht="46.5" customHeight="1">
      <c r="A9" s="19" t="s">
        <v>7</v>
      </c>
      <c r="B9" s="20" t="s">
        <v>8</v>
      </c>
      <c r="C9" s="21"/>
      <c r="D9" s="22" t="s">
        <v>9</v>
      </c>
      <c r="E9" s="13"/>
      <c r="F9" s="13"/>
      <c r="G9" s="13"/>
      <c r="H9" s="13"/>
      <c r="I9" s="13"/>
      <c r="J9" s="13"/>
      <c r="K9" s="23"/>
      <c r="L9" s="23"/>
      <c r="M9" s="23"/>
      <c r="N9" s="23"/>
    </row>
    <row r="10" spans="1:14" s="31" customFormat="1" ht="15.75">
      <c r="A10" s="25" t="s">
        <v>10</v>
      </c>
      <c r="B10" s="26" t="s">
        <v>11</v>
      </c>
      <c r="C10" s="27" t="s">
        <v>12</v>
      </c>
      <c r="D10" s="28">
        <f>D11+D12+D13+D14+D16+D17</f>
        <v>88487.725</v>
      </c>
      <c r="E10" s="13"/>
      <c r="F10" s="29"/>
      <c r="G10" s="13"/>
      <c r="H10" s="13"/>
      <c r="I10" s="13"/>
      <c r="J10" s="13"/>
      <c r="K10" s="30"/>
      <c r="L10" s="30"/>
      <c r="M10" s="30"/>
      <c r="N10" s="30"/>
    </row>
    <row r="11" spans="1:14" s="13" customFormat="1" ht="36.75" customHeight="1">
      <c r="A11" s="32"/>
      <c r="B11" s="33" t="s">
        <v>13</v>
      </c>
      <c r="C11" s="34" t="s">
        <v>14</v>
      </c>
      <c r="D11" s="35">
        <v>2767</v>
      </c>
      <c r="K11" s="36"/>
      <c r="L11" s="36"/>
      <c r="M11" s="36"/>
      <c r="N11" s="36"/>
    </row>
    <row r="12" spans="1:14" s="13" customFormat="1" ht="46.5" customHeight="1">
      <c r="A12" s="32"/>
      <c r="B12" s="33" t="s">
        <v>15</v>
      </c>
      <c r="C12" s="34" t="s">
        <v>16</v>
      </c>
      <c r="D12" s="35">
        <v>5947.290000000001</v>
      </c>
      <c r="K12" s="36"/>
      <c r="L12" s="36"/>
      <c r="M12" s="36"/>
      <c r="N12" s="36"/>
    </row>
    <row r="13" spans="1:14" s="13" customFormat="1" ht="51" customHeight="1">
      <c r="A13" s="32"/>
      <c r="B13" s="33" t="s">
        <v>17</v>
      </c>
      <c r="C13" s="34" t="s">
        <v>18</v>
      </c>
      <c r="D13" s="35">
        <v>29842.6</v>
      </c>
      <c r="K13" s="36"/>
      <c r="L13" s="36"/>
      <c r="M13" s="36"/>
      <c r="N13" s="36"/>
    </row>
    <row r="14" spans="1:14" s="13" customFormat="1" ht="32.25" customHeight="1">
      <c r="A14" s="32"/>
      <c r="B14" s="33" t="s">
        <v>19</v>
      </c>
      <c r="C14" s="37" t="s">
        <v>20</v>
      </c>
      <c r="D14" s="35">
        <v>9567.98</v>
      </c>
      <c r="K14" s="36"/>
      <c r="L14" s="36"/>
      <c r="M14" s="36"/>
      <c r="N14" s="36"/>
    </row>
    <row r="15" spans="1:14" s="13" customFormat="1" ht="31.5" hidden="1">
      <c r="A15" s="32"/>
      <c r="B15" s="33" t="s">
        <v>21</v>
      </c>
      <c r="C15" s="37" t="s">
        <v>22</v>
      </c>
      <c r="D15" s="35"/>
      <c r="K15" s="36"/>
      <c r="L15" s="36"/>
      <c r="M15" s="36"/>
      <c r="N15" s="36"/>
    </row>
    <row r="16" spans="1:14" s="13" customFormat="1" ht="15.75">
      <c r="A16" s="32"/>
      <c r="B16" s="33" t="s">
        <v>21</v>
      </c>
      <c r="C16" s="37" t="s">
        <v>23</v>
      </c>
      <c r="D16" s="35">
        <v>2000</v>
      </c>
      <c r="K16" s="36"/>
      <c r="L16" s="36"/>
      <c r="M16" s="36"/>
      <c r="N16" s="36"/>
    </row>
    <row r="17" spans="1:14" s="13" customFormat="1" ht="15.75">
      <c r="A17" s="32"/>
      <c r="B17" s="33" t="s">
        <v>24</v>
      </c>
      <c r="C17" s="37" t="s">
        <v>25</v>
      </c>
      <c r="D17" s="35">
        <v>38362.855</v>
      </c>
      <c r="K17" s="36"/>
      <c r="L17" s="36"/>
      <c r="M17" s="36"/>
      <c r="N17" s="36"/>
    </row>
    <row r="18" spans="1:14" s="13" customFormat="1" ht="15.75">
      <c r="A18" s="25" t="s">
        <v>26</v>
      </c>
      <c r="B18" s="26" t="s">
        <v>27</v>
      </c>
      <c r="C18" s="38" t="s">
        <v>28</v>
      </c>
      <c r="D18" s="28">
        <f>D19</f>
        <v>757.9</v>
      </c>
      <c r="K18" s="36"/>
      <c r="L18" s="36"/>
      <c r="M18" s="36"/>
      <c r="N18" s="36"/>
    </row>
    <row r="19" spans="1:14" s="13" customFormat="1" ht="15.75">
      <c r="A19" s="32"/>
      <c r="B19" s="33" t="s">
        <v>29</v>
      </c>
      <c r="C19" s="37" t="s">
        <v>30</v>
      </c>
      <c r="D19" s="35">
        <v>757.9</v>
      </c>
      <c r="F19" s="29"/>
      <c r="K19" s="36"/>
      <c r="L19" s="36"/>
      <c r="M19" s="36"/>
      <c r="N19" s="36"/>
    </row>
    <row r="20" spans="1:14" s="31" customFormat="1" ht="31.5">
      <c r="A20" s="25" t="s">
        <v>31</v>
      </c>
      <c r="B20" s="26" t="s">
        <v>32</v>
      </c>
      <c r="C20" s="39" t="s">
        <v>33</v>
      </c>
      <c r="D20" s="28">
        <f>D21+D22</f>
        <v>770</v>
      </c>
      <c r="E20" s="13"/>
      <c r="F20" s="29"/>
      <c r="G20" s="13"/>
      <c r="H20" s="13"/>
      <c r="I20" s="13"/>
      <c r="J20" s="13"/>
      <c r="K20" s="30"/>
      <c r="L20" s="30"/>
      <c r="M20" s="30"/>
      <c r="N20" s="30"/>
    </row>
    <row r="21" spans="1:14" s="13" customFormat="1" ht="15.75">
      <c r="A21" s="32"/>
      <c r="B21" s="33" t="s">
        <v>34</v>
      </c>
      <c r="C21" s="34" t="s">
        <v>35</v>
      </c>
      <c r="D21" s="35"/>
      <c r="K21" s="36"/>
      <c r="L21" s="36"/>
      <c r="M21" s="36"/>
      <c r="N21" s="36"/>
    </row>
    <row r="22" spans="1:14" s="13" customFormat="1" ht="31.5">
      <c r="A22" s="32"/>
      <c r="B22" s="33" t="s">
        <v>36</v>
      </c>
      <c r="C22" s="40" t="s">
        <v>37</v>
      </c>
      <c r="D22" s="35">
        <v>770</v>
      </c>
      <c r="K22" s="36"/>
      <c r="L22" s="36"/>
      <c r="M22" s="36"/>
      <c r="N22" s="36"/>
    </row>
    <row r="23" spans="1:14" s="31" customFormat="1" ht="15.75">
      <c r="A23" s="25" t="s">
        <v>38</v>
      </c>
      <c r="B23" s="26" t="s">
        <v>39</v>
      </c>
      <c r="C23" s="39" t="s">
        <v>40</v>
      </c>
      <c r="D23" s="28">
        <f>D24+D27</f>
        <v>1269.0900000000001</v>
      </c>
      <c r="E23" s="13"/>
      <c r="F23" s="29"/>
      <c r="G23" s="13"/>
      <c r="H23" s="13"/>
      <c r="I23" s="13"/>
      <c r="J23" s="13"/>
      <c r="K23" s="30"/>
      <c r="L23" s="30"/>
      <c r="M23" s="30"/>
      <c r="N23" s="30"/>
    </row>
    <row r="24" spans="1:14" s="13" customFormat="1" ht="15.75">
      <c r="A24" s="32"/>
      <c r="B24" s="33" t="s">
        <v>41</v>
      </c>
      <c r="C24" s="34" t="s">
        <v>42</v>
      </c>
      <c r="D24" s="35">
        <v>660</v>
      </c>
      <c r="K24" s="36"/>
      <c r="L24" s="36"/>
      <c r="M24" s="36"/>
      <c r="N24" s="36"/>
    </row>
    <row r="25" spans="1:14" s="31" customFormat="1" ht="18.75" customHeight="1" hidden="1">
      <c r="A25" s="25"/>
      <c r="B25" s="33" t="s">
        <v>43</v>
      </c>
      <c r="C25" s="34" t="s">
        <v>44</v>
      </c>
      <c r="D25" s="35"/>
      <c r="E25" s="13"/>
      <c r="F25" s="13"/>
      <c r="G25" s="13"/>
      <c r="H25" s="13"/>
      <c r="I25" s="13"/>
      <c r="J25" s="13"/>
      <c r="K25" s="30"/>
      <c r="L25" s="30"/>
      <c r="M25" s="30"/>
      <c r="N25" s="30"/>
    </row>
    <row r="26" spans="1:14" s="31" customFormat="1" ht="18.75" customHeight="1" hidden="1">
      <c r="A26" s="25"/>
      <c r="B26" s="33" t="s">
        <v>43</v>
      </c>
      <c r="C26" s="41" t="s">
        <v>45</v>
      </c>
      <c r="D26" s="35"/>
      <c r="E26" s="13"/>
      <c r="F26" s="13"/>
      <c r="G26" s="13"/>
      <c r="H26" s="13"/>
      <c r="I26" s="13"/>
      <c r="J26" s="13"/>
      <c r="K26" s="30"/>
      <c r="L26" s="30"/>
      <c r="M26" s="30"/>
      <c r="N26" s="30"/>
    </row>
    <row r="27" spans="1:14" s="31" customFormat="1" ht="18.75" customHeight="1">
      <c r="A27" s="25"/>
      <c r="B27" s="33" t="s">
        <v>43</v>
      </c>
      <c r="C27" s="41" t="s">
        <v>46</v>
      </c>
      <c r="D27" s="35">
        <v>609.09</v>
      </c>
      <c r="E27" s="13"/>
      <c r="F27" s="13"/>
      <c r="G27" s="13"/>
      <c r="H27" s="13"/>
      <c r="I27" s="13"/>
      <c r="J27" s="13"/>
      <c r="K27" s="30"/>
      <c r="L27" s="30"/>
      <c r="M27" s="30"/>
      <c r="N27" s="30"/>
    </row>
    <row r="28" spans="1:14" s="31" customFormat="1" ht="18.75" customHeight="1">
      <c r="A28" s="42" t="s">
        <v>38</v>
      </c>
      <c r="B28" s="43" t="s">
        <v>47</v>
      </c>
      <c r="C28" s="44" t="s">
        <v>48</v>
      </c>
      <c r="D28" s="28">
        <f>D29+D30+D31</f>
        <v>77007.39199999999</v>
      </c>
      <c r="E28" s="13"/>
      <c r="F28" s="29"/>
      <c r="G28" s="13"/>
      <c r="H28" s="13"/>
      <c r="I28" s="13"/>
      <c r="J28" s="13"/>
      <c r="K28" s="30"/>
      <c r="L28" s="30"/>
      <c r="M28" s="30"/>
      <c r="N28" s="30"/>
    </row>
    <row r="29" spans="1:14" s="31" customFormat="1" ht="18.75" customHeight="1">
      <c r="A29" s="25"/>
      <c r="B29" s="33" t="s">
        <v>49</v>
      </c>
      <c r="C29" s="45" t="s">
        <v>50</v>
      </c>
      <c r="D29" s="35">
        <v>7084.412</v>
      </c>
      <c r="E29" s="13"/>
      <c r="F29" s="13"/>
      <c r="G29" s="13"/>
      <c r="H29" s="13"/>
      <c r="I29" s="13"/>
      <c r="J29" s="13"/>
      <c r="K29" s="30"/>
      <c r="L29" s="30"/>
      <c r="M29" s="30"/>
      <c r="N29" s="30"/>
    </row>
    <row r="30" spans="1:14" s="31" customFormat="1" ht="18.75" customHeight="1">
      <c r="A30" s="25"/>
      <c r="B30" s="33" t="s">
        <v>51</v>
      </c>
      <c r="C30" s="45" t="s">
        <v>52</v>
      </c>
      <c r="D30" s="35">
        <v>35073.67</v>
      </c>
      <c r="E30" s="13"/>
      <c r="F30" s="13"/>
      <c r="G30" s="13"/>
      <c r="H30" s="13"/>
      <c r="I30" s="13"/>
      <c r="J30" s="13"/>
      <c r="K30" s="30"/>
      <c r="L30" s="30"/>
      <c r="M30" s="30"/>
      <c r="N30" s="30"/>
    </row>
    <row r="31" spans="1:14" s="31" customFormat="1" ht="18.75" customHeight="1">
      <c r="A31" s="32"/>
      <c r="B31" s="33" t="s">
        <v>51</v>
      </c>
      <c r="C31" s="41" t="s">
        <v>53</v>
      </c>
      <c r="D31" s="35">
        <v>34849.31</v>
      </c>
      <c r="E31" s="13"/>
      <c r="F31" s="13"/>
      <c r="G31" s="13"/>
      <c r="H31" s="13"/>
      <c r="I31" s="13"/>
      <c r="J31" s="13"/>
      <c r="K31" s="30"/>
      <c r="L31" s="30"/>
      <c r="M31" s="30"/>
      <c r="N31" s="30"/>
    </row>
    <row r="32" spans="1:14" s="31" customFormat="1" ht="18.75" customHeight="1" hidden="1">
      <c r="A32" s="25" t="s">
        <v>54</v>
      </c>
      <c r="B32" s="26" t="s">
        <v>55</v>
      </c>
      <c r="C32" s="39" t="s">
        <v>56</v>
      </c>
      <c r="D32" s="28">
        <v>0</v>
      </c>
      <c r="K32" s="30"/>
      <c r="L32" s="30"/>
      <c r="M32" s="30"/>
      <c r="N32" s="30"/>
    </row>
    <row r="33" spans="1:14" s="31" customFormat="1" ht="15.75" hidden="1">
      <c r="A33" s="32"/>
      <c r="B33" s="33" t="s">
        <v>57</v>
      </c>
      <c r="C33" s="41" t="s">
        <v>58</v>
      </c>
      <c r="D33" s="35"/>
      <c r="E33" s="13"/>
      <c r="F33" s="13"/>
      <c r="G33" s="13"/>
      <c r="H33" s="13"/>
      <c r="I33" s="13"/>
      <c r="J33" s="13"/>
      <c r="K33" s="30"/>
      <c r="L33" s="30"/>
      <c r="M33" s="30"/>
      <c r="N33" s="30"/>
    </row>
    <row r="34" spans="1:14" s="31" customFormat="1" ht="15.75">
      <c r="A34" s="25" t="s">
        <v>59</v>
      </c>
      <c r="B34" s="26" t="s">
        <v>60</v>
      </c>
      <c r="C34" s="39" t="s">
        <v>61</v>
      </c>
      <c r="D34" s="28">
        <f>D35+D36+D38+D39</f>
        <v>510170.37</v>
      </c>
      <c r="F34" s="46"/>
      <c r="K34" s="30"/>
      <c r="L34" s="30"/>
      <c r="M34" s="30"/>
      <c r="N34" s="30"/>
    </row>
    <row r="35" spans="1:14" s="31" customFormat="1" ht="15.75">
      <c r="A35" s="32"/>
      <c r="B35" s="33" t="s">
        <v>62</v>
      </c>
      <c r="C35" s="34" t="s">
        <v>63</v>
      </c>
      <c r="D35" s="35">
        <v>91956.069</v>
      </c>
      <c r="E35" s="13"/>
      <c r="F35" s="13"/>
      <c r="G35" s="13"/>
      <c r="H35" s="13"/>
      <c r="I35" s="13"/>
      <c r="J35" s="13"/>
      <c r="K35" s="30"/>
      <c r="L35" s="30"/>
      <c r="M35" s="30"/>
      <c r="N35" s="30"/>
    </row>
    <row r="36" spans="1:14" s="31" customFormat="1" ht="15.75">
      <c r="A36" s="32"/>
      <c r="B36" s="33" t="s">
        <v>64</v>
      </c>
      <c r="C36" s="41" t="s">
        <v>65</v>
      </c>
      <c r="D36" s="35">
        <v>392906.208</v>
      </c>
      <c r="E36" s="13"/>
      <c r="F36" s="13"/>
      <c r="G36" s="13"/>
      <c r="H36" s="13"/>
      <c r="I36" s="13"/>
      <c r="J36" s="13"/>
      <c r="K36" s="30"/>
      <c r="L36" s="30"/>
      <c r="M36" s="30"/>
      <c r="N36" s="30"/>
    </row>
    <row r="37" spans="1:14" s="31" customFormat="1" ht="15.75" hidden="1">
      <c r="A37" s="32"/>
      <c r="B37" s="33" t="s">
        <v>66</v>
      </c>
      <c r="C37" s="41" t="s">
        <v>67</v>
      </c>
      <c r="D37" s="35"/>
      <c r="E37" s="13"/>
      <c r="F37" s="13"/>
      <c r="G37" s="13"/>
      <c r="H37" s="13"/>
      <c r="I37" s="13"/>
      <c r="J37" s="13"/>
      <c r="K37" s="30"/>
      <c r="L37" s="30"/>
      <c r="M37" s="30"/>
      <c r="N37" s="30"/>
    </row>
    <row r="38" spans="1:14" s="31" customFormat="1" ht="15.75">
      <c r="A38" s="32"/>
      <c r="B38" s="33" t="s">
        <v>68</v>
      </c>
      <c r="C38" s="34" t="s">
        <v>69</v>
      </c>
      <c r="D38" s="35">
        <v>4177</v>
      </c>
      <c r="E38" s="13"/>
      <c r="F38" s="13"/>
      <c r="G38" s="13"/>
      <c r="H38" s="13"/>
      <c r="I38" s="13"/>
      <c r="J38" s="13"/>
      <c r="K38" s="30"/>
      <c r="L38" s="30"/>
      <c r="M38" s="30"/>
      <c r="N38" s="30"/>
    </row>
    <row r="39" spans="1:14" s="13" customFormat="1" ht="15.75">
      <c r="A39" s="32"/>
      <c r="B39" s="33" t="s">
        <v>70</v>
      </c>
      <c r="C39" s="34" t="s">
        <v>71</v>
      </c>
      <c r="D39" s="35">
        <v>21131.093</v>
      </c>
      <c r="K39" s="36"/>
      <c r="L39" s="36"/>
      <c r="M39" s="36"/>
      <c r="N39" s="36"/>
    </row>
    <row r="40" spans="1:14" s="31" customFormat="1" ht="15.75">
      <c r="A40" s="25" t="s">
        <v>54</v>
      </c>
      <c r="B40" s="26" t="s">
        <v>72</v>
      </c>
      <c r="C40" s="39" t="s">
        <v>73</v>
      </c>
      <c r="D40" s="28">
        <f>D41+D43</f>
        <v>23203.918999999998</v>
      </c>
      <c r="E40" s="13"/>
      <c r="F40" s="29"/>
      <c r="G40" s="13"/>
      <c r="H40" s="13"/>
      <c r="I40" s="13"/>
      <c r="J40" s="13"/>
      <c r="K40" s="30"/>
      <c r="L40" s="30"/>
      <c r="M40" s="30"/>
      <c r="N40" s="30"/>
    </row>
    <row r="41" spans="1:14" s="13" customFormat="1" ht="15.75">
      <c r="A41" s="32"/>
      <c r="B41" s="33" t="s">
        <v>74</v>
      </c>
      <c r="C41" s="41" t="s">
        <v>75</v>
      </c>
      <c r="D41" s="35">
        <v>17326.403</v>
      </c>
      <c r="K41" s="36"/>
      <c r="L41" s="36"/>
      <c r="M41" s="36"/>
      <c r="N41" s="36"/>
    </row>
    <row r="42" spans="1:14" s="13" customFormat="1" ht="15.75" hidden="1">
      <c r="A42" s="32"/>
      <c r="B42" s="33" t="s">
        <v>76</v>
      </c>
      <c r="C42" s="34" t="s">
        <v>77</v>
      </c>
      <c r="D42" s="35"/>
      <c r="K42" s="36"/>
      <c r="L42" s="36"/>
      <c r="M42" s="36"/>
      <c r="N42" s="36"/>
    </row>
    <row r="43" spans="1:14" s="13" customFormat="1" ht="15.75">
      <c r="A43" s="32"/>
      <c r="B43" s="33" t="s">
        <v>76</v>
      </c>
      <c r="C43" s="37" t="s">
        <v>78</v>
      </c>
      <c r="D43" s="35">
        <v>5877.516</v>
      </c>
      <c r="K43" s="36"/>
      <c r="L43" s="36"/>
      <c r="M43" s="36"/>
      <c r="N43" s="36"/>
    </row>
    <row r="44" spans="1:14" s="31" customFormat="1" ht="15.75">
      <c r="A44" s="25" t="s">
        <v>79</v>
      </c>
      <c r="B44" s="26" t="s">
        <v>80</v>
      </c>
      <c r="C44" s="39" t="s">
        <v>81</v>
      </c>
      <c r="D44" s="28">
        <f>D45+D46+D48+D50</f>
        <v>101041.6</v>
      </c>
      <c r="E44" s="13"/>
      <c r="F44" s="29"/>
      <c r="G44" s="13"/>
      <c r="H44" s="13"/>
      <c r="I44" s="13"/>
      <c r="J44" s="13"/>
      <c r="K44" s="30"/>
      <c r="L44" s="30"/>
      <c r="M44" s="30"/>
      <c r="N44" s="30"/>
    </row>
    <row r="45" spans="1:14" s="31" customFormat="1" ht="15.75">
      <c r="A45" s="25"/>
      <c r="B45" s="33" t="s">
        <v>82</v>
      </c>
      <c r="C45" s="37" t="s">
        <v>83</v>
      </c>
      <c r="D45" s="35">
        <v>22521</v>
      </c>
      <c r="E45" s="13"/>
      <c r="F45" s="13"/>
      <c r="G45" s="13"/>
      <c r="H45" s="13"/>
      <c r="I45" s="13"/>
      <c r="J45" s="13"/>
      <c r="K45" s="30"/>
      <c r="L45" s="30"/>
      <c r="M45" s="30"/>
      <c r="N45" s="30"/>
    </row>
    <row r="46" spans="1:14" s="13" customFormat="1" ht="15.75">
      <c r="A46" s="32"/>
      <c r="B46" s="33" t="s">
        <v>84</v>
      </c>
      <c r="C46" s="37" t="s">
        <v>85</v>
      </c>
      <c r="D46" s="35">
        <v>13284.9</v>
      </c>
      <c r="K46" s="36"/>
      <c r="L46" s="36"/>
      <c r="M46" s="36"/>
      <c r="N46" s="36"/>
    </row>
    <row r="47" spans="1:14" s="13" customFormat="1" ht="15.75" hidden="1">
      <c r="A47" s="32"/>
      <c r="B47" s="33" t="s">
        <v>82</v>
      </c>
      <c r="C47" s="41" t="s">
        <v>86</v>
      </c>
      <c r="D47" s="35"/>
      <c r="K47" s="36"/>
      <c r="L47" s="36"/>
      <c r="M47" s="36"/>
      <c r="N47" s="36"/>
    </row>
    <row r="48" spans="1:14" s="13" customFormat="1" ht="15.75">
      <c r="A48" s="32"/>
      <c r="B48" s="33" t="s">
        <v>87</v>
      </c>
      <c r="C48" s="37" t="s">
        <v>88</v>
      </c>
      <c r="D48" s="35">
        <v>44315.1</v>
      </c>
      <c r="K48" s="36"/>
      <c r="L48" s="36"/>
      <c r="M48" s="36"/>
      <c r="N48" s="36"/>
    </row>
    <row r="49" spans="1:14" s="13" customFormat="1" ht="15.75" hidden="1">
      <c r="A49" s="32"/>
      <c r="B49" s="33" t="s">
        <v>89</v>
      </c>
      <c r="C49" s="37" t="s">
        <v>90</v>
      </c>
      <c r="D49" s="35"/>
      <c r="K49" s="36"/>
      <c r="L49" s="36"/>
      <c r="M49" s="36"/>
      <c r="N49" s="36"/>
    </row>
    <row r="50" spans="1:14" s="13" customFormat="1" ht="16.5" customHeight="1">
      <c r="A50" s="32"/>
      <c r="B50" s="33" t="s">
        <v>91</v>
      </c>
      <c r="C50" s="37" t="s">
        <v>92</v>
      </c>
      <c r="D50" s="35">
        <v>20920.6</v>
      </c>
      <c r="K50" s="36"/>
      <c r="L50" s="36"/>
      <c r="M50" s="36"/>
      <c r="N50" s="36"/>
    </row>
    <row r="51" spans="1:14" s="31" customFormat="1" ht="19.5" customHeight="1">
      <c r="A51" s="25" t="s">
        <v>93</v>
      </c>
      <c r="B51" s="26" t="s">
        <v>94</v>
      </c>
      <c r="C51" s="47" t="s">
        <v>95</v>
      </c>
      <c r="D51" s="28">
        <f>D52+D53+D55+D56+D57</f>
        <v>65345.318</v>
      </c>
      <c r="F51" s="46"/>
      <c r="K51" s="30"/>
      <c r="L51" s="30"/>
      <c r="M51" s="30"/>
      <c r="N51" s="30"/>
    </row>
    <row r="52" spans="1:14" s="13" customFormat="1" ht="16.5" customHeight="1">
      <c r="A52" s="32"/>
      <c r="B52" s="33" t="s">
        <v>96</v>
      </c>
      <c r="C52" s="34" t="s">
        <v>97</v>
      </c>
      <c r="D52" s="35">
        <v>1767.748</v>
      </c>
      <c r="K52" s="36"/>
      <c r="L52" s="36"/>
      <c r="M52" s="36"/>
      <c r="N52" s="36"/>
    </row>
    <row r="53" spans="1:14" s="13" customFormat="1" ht="15.75">
      <c r="A53" s="32"/>
      <c r="B53" s="33" t="s">
        <v>98</v>
      </c>
      <c r="C53" s="34" t="s">
        <v>99</v>
      </c>
      <c r="D53" s="35">
        <v>10218</v>
      </c>
      <c r="K53" s="36"/>
      <c r="L53" s="36"/>
      <c r="M53" s="36"/>
      <c r="N53" s="36"/>
    </row>
    <row r="54" spans="1:14" s="13" customFormat="1" ht="15.75" hidden="1">
      <c r="A54" s="32"/>
      <c r="B54" s="33" t="s">
        <v>100</v>
      </c>
      <c r="C54" s="37" t="s">
        <v>101</v>
      </c>
      <c r="D54" s="35"/>
      <c r="F54" s="48"/>
      <c r="K54" s="36"/>
      <c r="L54" s="36"/>
      <c r="M54" s="36"/>
      <c r="N54" s="36"/>
    </row>
    <row r="55" spans="1:14" s="13" customFormat="1" ht="15.75">
      <c r="A55" s="32"/>
      <c r="B55" s="33" t="s">
        <v>100</v>
      </c>
      <c r="C55" s="37" t="s">
        <v>101</v>
      </c>
      <c r="D55" s="35">
        <v>38128</v>
      </c>
      <c r="F55" s="48"/>
      <c r="K55" s="36"/>
      <c r="L55" s="36"/>
      <c r="M55" s="36"/>
      <c r="N55" s="36"/>
    </row>
    <row r="56" spans="1:14" s="13" customFormat="1" ht="15.75">
      <c r="A56" s="32"/>
      <c r="B56" s="33" t="s">
        <v>102</v>
      </c>
      <c r="C56" s="34" t="s">
        <v>103</v>
      </c>
      <c r="D56" s="35">
        <v>12038</v>
      </c>
      <c r="K56" s="36"/>
      <c r="L56" s="36"/>
      <c r="M56" s="36"/>
      <c r="N56" s="36"/>
    </row>
    <row r="57" spans="1:14" s="13" customFormat="1" ht="15.75">
      <c r="A57" s="32"/>
      <c r="B57" s="33" t="s">
        <v>104</v>
      </c>
      <c r="C57" s="34" t="s">
        <v>105</v>
      </c>
      <c r="D57" s="35">
        <v>3193.57</v>
      </c>
      <c r="K57" s="36"/>
      <c r="L57" s="36"/>
      <c r="M57" s="36"/>
      <c r="N57" s="36"/>
    </row>
    <row r="58" spans="1:14" s="31" customFormat="1" ht="15.75">
      <c r="A58" s="25" t="s">
        <v>106</v>
      </c>
      <c r="B58" s="26" t="s">
        <v>107</v>
      </c>
      <c r="C58" s="39" t="s">
        <v>108</v>
      </c>
      <c r="D58" s="28">
        <f>D59</f>
        <v>346.7</v>
      </c>
      <c r="F58" s="46"/>
      <c r="K58" s="30"/>
      <c r="L58" s="30"/>
      <c r="M58" s="30"/>
      <c r="N58" s="30"/>
    </row>
    <row r="59" spans="1:14" s="13" customFormat="1" ht="15.75">
      <c r="A59" s="32"/>
      <c r="B59" s="33" t="s">
        <v>109</v>
      </c>
      <c r="C59" s="41" t="s">
        <v>110</v>
      </c>
      <c r="D59" s="35">
        <v>346.7</v>
      </c>
      <c r="K59" s="36"/>
      <c r="L59" s="36"/>
      <c r="M59" s="36"/>
      <c r="N59" s="36"/>
    </row>
    <row r="60" spans="1:14" s="13" customFormat="1" ht="63" hidden="1">
      <c r="A60" s="32"/>
      <c r="B60" s="33" t="s">
        <v>109</v>
      </c>
      <c r="C60" s="41" t="s">
        <v>111</v>
      </c>
      <c r="D60" s="35"/>
      <c r="K60" s="36"/>
      <c r="L60" s="36"/>
      <c r="M60" s="36"/>
      <c r="N60" s="36"/>
    </row>
    <row r="61" spans="1:14" s="13" customFormat="1" ht="31.5" hidden="1">
      <c r="A61" s="32"/>
      <c r="B61" s="33" t="s">
        <v>112</v>
      </c>
      <c r="C61" s="41" t="s">
        <v>113</v>
      </c>
      <c r="D61" s="35"/>
      <c r="K61" s="36"/>
      <c r="L61" s="36"/>
      <c r="M61" s="36"/>
      <c r="N61" s="36"/>
    </row>
    <row r="62" spans="1:14" s="13" customFormat="1" ht="15.75" hidden="1">
      <c r="A62" s="32"/>
      <c r="B62" s="33" t="s">
        <v>114</v>
      </c>
      <c r="C62" s="41" t="s">
        <v>115</v>
      </c>
      <c r="D62" s="35"/>
      <c r="K62" s="36"/>
      <c r="L62" s="36"/>
      <c r="M62" s="36"/>
      <c r="N62" s="36"/>
    </row>
    <row r="63" spans="1:14" s="31" customFormat="1" ht="15.75">
      <c r="A63" s="25" t="s">
        <v>116</v>
      </c>
      <c r="B63" s="26" t="s">
        <v>117</v>
      </c>
      <c r="C63" s="39" t="s">
        <v>118</v>
      </c>
      <c r="D63" s="28">
        <f>D64</f>
        <v>2500</v>
      </c>
      <c r="F63" s="46"/>
      <c r="K63" s="30"/>
      <c r="L63" s="30"/>
      <c r="M63" s="30"/>
      <c r="N63" s="30"/>
    </row>
    <row r="64" spans="1:14" s="13" customFormat="1" ht="15.75">
      <c r="A64" s="32"/>
      <c r="B64" s="33" t="s">
        <v>119</v>
      </c>
      <c r="C64" s="41" t="s">
        <v>77</v>
      </c>
      <c r="D64" s="35">
        <v>2500</v>
      </c>
      <c r="K64" s="36"/>
      <c r="L64" s="36"/>
      <c r="M64" s="36"/>
      <c r="N64" s="36"/>
    </row>
    <row r="65" spans="1:14" s="13" customFormat="1" ht="63" hidden="1">
      <c r="A65" s="32"/>
      <c r="B65" s="33" t="s">
        <v>109</v>
      </c>
      <c r="C65" s="41" t="s">
        <v>111</v>
      </c>
      <c r="D65" s="35"/>
      <c r="K65" s="36"/>
      <c r="L65" s="36"/>
      <c r="M65" s="36"/>
      <c r="N65" s="36"/>
    </row>
    <row r="66" spans="1:14" s="13" customFormat="1" ht="31.5" hidden="1">
      <c r="A66" s="32"/>
      <c r="B66" s="33" t="s">
        <v>112</v>
      </c>
      <c r="C66" s="41" t="s">
        <v>113</v>
      </c>
      <c r="D66" s="35"/>
      <c r="K66" s="36"/>
      <c r="L66" s="36"/>
      <c r="M66" s="36"/>
      <c r="N66" s="36"/>
    </row>
    <row r="67" spans="1:14" s="13" customFormat="1" ht="15.75" hidden="1">
      <c r="A67" s="32"/>
      <c r="B67" s="33" t="s">
        <v>114</v>
      </c>
      <c r="C67" s="41" t="s">
        <v>115</v>
      </c>
      <c r="D67" s="35"/>
      <c r="K67" s="36"/>
      <c r="L67" s="36"/>
      <c r="M67" s="36"/>
      <c r="N67" s="36"/>
    </row>
    <row r="68" spans="1:14" s="31" customFormat="1" ht="15.75">
      <c r="A68" s="25" t="s">
        <v>120</v>
      </c>
      <c r="B68" s="26" t="s">
        <v>121</v>
      </c>
      <c r="C68" s="39" t="s">
        <v>122</v>
      </c>
      <c r="D68" s="28">
        <f>D69+D71+D72</f>
        <v>41335.83</v>
      </c>
      <c r="F68" s="46"/>
      <c r="K68" s="30"/>
      <c r="L68" s="30"/>
      <c r="M68" s="30"/>
      <c r="N68" s="30"/>
    </row>
    <row r="69" spans="1:14" s="13" customFormat="1" ht="31.5">
      <c r="A69" s="32"/>
      <c r="B69" s="33" t="s">
        <v>123</v>
      </c>
      <c r="C69" s="41" t="s">
        <v>124</v>
      </c>
      <c r="D69" s="35">
        <v>27623.73</v>
      </c>
      <c r="K69" s="36"/>
      <c r="L69" s="36"/>
      <c r="M69" s="36"/>
      <c r="N69" s="36"/>
    </row>
    <row r="70" spans="1:14" s="13" customFormat="1" ht="15.75" hidden="1">
      <c r="A70" s="32"/>
      <c r="B70" s="33" t="s">
        <v>125</v>
      </c>
      <c r="C70" s="41" t="s">
        <v>126</v>
      </c>
      <c r="D70" s="35"/>
      <c r="K70" s="36"/>
      <c r="L70" s="36"/>
      <c r="M70" s="36"/>
      <c r="N70" s="36"/>
    </row>
    <row r="71" spans="1:14" s="13" customFormat="1" ht="15.75">
      <c r="A71" s="32"/>
      <c r="B71" s="33" t="s">
        <v>125</v>
      </c>
      <c r="C71" s="41" t="s">
        <v>126</v>
      </c>
      <c r="D71" s="35">
        <v>2470</v>
      </c>
      <c r="K71" s="36"/>
      <c r="L71" s="36"/>
      <c r="M71" s="36"/>
      <c r="N71" s="36"/>
    </row>
    <row r="72" spans="1:14" s="13" customFormat="1" ht="31.5">
      <c r="A72" s="32"/>
      <c r="B72" s="33" t="s">
        <v>127</v>
      </c>
      <c r="C72" s="41" t="s">
        <v>128</v>
      </c>
      <c r="D72" s="35">
        <v>11242.1</v>
      </c>
      <c r="K72" s="36"/>
      <c r="L72" s="36"/>
      <c r="M72" s="36"/>
      <c r="N72" s="36"/>
    </row>
    <row r="73" spans="1:14" s="31" customFormat="1" ht="19.5" customHeight="1">
      <c r="A73" s="49"/>
      <c r="B73" s="50"/>
      <c r="C73" s="51" t="s">
        <v>129</v>
      </c>
      <c r="D73" s="52">
        <f>D10+D18+D20+D23+D28+D34+D40+D44+D51+D58+D63+D68</f>
        <v>912235.8439999998</v>
      </c>
      <c r="F73" s="46"/>
      <c r="K73" s="30"/>
      <c r="L73" s="30"/>
      <c r="M73" s="30"/>
      <c r="N73" s="30"/>
    </row>
    <row r="74" spans="1:14" s="58" customFormat="1" ht="12.75">
      <c r="A74" s="53"/>
      <c r="B74" s="54"/>
      <c r="C74" s="55"/>
      <c r="D74" s="56"/>
      <c r="E74"/>
      <c r="F74"/>
      <c r="G74"/>
      <c r="H74"/>
      <c r="I74"/>
      <c r="J74"/>
      <c r="K74" s="57"/>
      <c r="L74" s="57"/>
      <c r="M74" s="57"/>
      <c r="N74" s="57"/>
    </row>
    <row r="75" spans="1:10" ht="12.75">
      <c r="A75" s="59"/>
      <c r="B75" s="60"/>
      <c r="C75" s="61"/>
      <c r="D75" s="62"/>
      <c r="E75"/>
      <c r="F75"/>
      <c r="G75"/>
      <c r="H75"/>
      <c r="I75"/>
      <c r="J75"/>
    </row>
    <row r="76" spans="1:10" ht="12.75">
      <c r="A76" s="59"/>
      <c r="B76" s="60"/>
      <c r="C76" s="61"/>
      <c r="D76" s="63"/>
      <c r="E76"/>
      <c r="F76"/>
      <c r="G76"/>
      <c r="H76"/>
      <c r="I76"/>
      <c r="J76"/>
    </row>
    <row r="77" spans="1:10" ht="12.75">
      <c r="A77" s="59"/>
      <c r="B77" s="60"/>
      <c r="C77" s="61"/>
      <c r="D77" s="63"/>
      <c r="E77"/>
      <c r="F77"/>
      <c r="G77"/>
      <c r="H77"/>
      <c r="I77"/>
      <c r="J77"/>
    </row>
    <row r="78" spans="1:10" ht="12.75">
      <c r="A78" s="59"/>
      <c r="B78" s="64"/>
      <c r="C78" s="61"/>
      <c r="D78" s="63"/>
      <c r="E78"/>
      <c r="F78"/>
      <c r="G78"/>
      <c r="H78"/>
      <c r="I78"/>
      <c r="J78"/>
    </row>
    <row r="79" spans="1:10" ht="12.75">
      <c r="A79" s="59"/>
      <c r="B79" s="64"/>
      <c r="C79" s="61"/>
      <c r="D79" s="63"/>
      <c r="E79"/>
      <c r="F79"/>
      <c r="G79"/>
      <c r="H79"/>
      <c r="I79"/>
      <c r="J79"/>
    </row>
    <row r="80" spans="1:10" ht="12.75">
      <c r="A80" s="59"/>
      <c r="B80" s="64"/>
      <c r="C80" s="61"/>
      <c r="D80" s="63"/>
      <c r="E80"/>
      <c r="F80"/>
      <c r="G80"/>
      <c r="H80"/>
      <c r="I80"/>
      <c r="J80"/>
    </row>
    <row r="81" spans="1:10" ht="12.75">
      <c r="A81" s="59"/>
      <c r="B81" s="64"/>
      <c r="C81" s="61"/>
      <c r="D81" s="63"/>
      <c r="E81"/>
      <c r="F81"/>
      <c r="G81"/>
      <c r="H81"/>
      <c r="I81"/>
      <c r="J81"/>
    </row>
    <row r="82" spans="1:10" ht="12.75">
      <c r="A82" s="59"/>
      <c r="B82" s="64"/>
      <c r="C82" s="55"/>
      <c r="D82" s="63"/>
      <c r="E82"/>
      <c r="F82"/>
      <c r="G82"/>
      <c r="H82"/>
      <c r="I82"/>
      <c r="J82"/>
    </row>
    <row r="83" spans="1:10" ht="12.75">
      <c r="A83" s="59"/>
      <c r="B83" s="64"/>
      <c r="C83" s="65"/>
      <c r="D83" s="63"/>
      <c r="E83"/>
      <c r="F83"/>
      <c r="G83"/>
      <c r="H83"/>
      <c r="I83"/>
      <c r="J83"/>
    </row>
    <row r="84" spans="1:10" ht="12.75">
      <c r="A84" s="59"/>
      <c r="B84" s="64"/>
      <c r="C84" s="61"/>
      <c r="D84" s="63"/>
      <c r="E84"/>
      <c r="F84"/>
      <c r="G84"/>
      <c r="H84"/>
      <c r="I84"/>
      <c r="J84"/>
    </row>
    <row r="85" spans="1:10" ht="12.75">
      <c r="A85" s="59"/>
      <c r="B85" s="64"/>
      <c r="C85" s="61"/>
      <c r="D85" s="63"/>
      <c r="E85"/>
      <c r="F85"/>
      <c r="G85"/>
      <c r="H85"/>
      <c r="I85"/>
      <c r="J85"/>
    </row>
    <row r="86" spans="1:10" ht="39.75" customHeight="1">
      <c r="A86" s="59"/>
      <c r="B86" s="64"/>
      <c r="C86" s="65"/>
      <c r="D86" s="63"/>
      <c r="E86"/>
      <c r="F86"/>
      <c r="G86"/>
      <c r="H86"/>
      <c r="I86"/>
      <c r="J86"/>
    </row>
    <row r="87" spans="1:10" ht="12.75">
      <c r="A87" s="59"/>
      <c r="B87" s="64"/>
      <c r="C87" s="65"/>
      <c r="D87" s="63"/>
      <c r="E87"/>
      <c r="F87"/>
      <c r="G87"/>
      <c r="H87"/>
      <c r="I87"/>
      <c r="J87"/>
    </row>
    <row r="88" spans="1:10" ht="12.75">
      <c r="A88" s="59"/>
      <c r="B88" s="64"/>
      <c r="C88" s="65"/>
      <c r="D88" s="63"/>
      <c r="E88"/>
      <c r="F88"/>
      <c r="G88"/>
      <c r="H88"/>
      <c r="I88"/>
      <c r="J88"/>
    </row>
    <row r="89" spans="1:10" ht="12.75">
      <c r="A89" s="59"/>
      <c r="B89" s="64"/>
      <c r="C89" s="65"/>
      <c r="D89" s="63"/>
      <c r="E89"/>
      <c r="F89"/>
      <c r="G89"/>
      <c r="H89"/>
      <c r="I89"/>
      <c r="J89"/>
    </row>
    <row r="90" spans="1:10" ht="12.75">
      <c r="A90" s="59"/>
      <c r="B90" s="64"/>
      <c r="C90" s="65"/>
      <c r="D90" s="63"/>
      <c r="E90"/>
      <c r="F90"/>
      <c r="G90"/>
      <c r="H90"/>
      <c r="I90"/>
      <c r="J90"/>
    </row>
    <row r="91" spans="1:10" ht="12.75">
      <c r="A91" s="59"/>
      <c r="B91" s="64"/>
      <c r="C91" s="65"/>
      <c r="D91" s="63"/>
      <c r="E91"/>
      <c r="F91"/>
      <c r="G91"/>
      <c r="H91"/>
      <c r="I91"/>
      <c r="J91"/>
    </row>
    <row r="92" spans="1:10" ht="12.75">
      <c r="A92" s="59"/>
      <c r="B92" s="64"/>
      <c r="C92" s="65"/>
      <c r="D92" s="63"/>
      <c r="E92"/>
      <c r="F92"/>
      <c r="G92"/>
      <c r="H92"/>
      <c r="I92"/>
      <c r="J92"/>
    </row>
    <row r="93" spans="1:10" ht="12.75">
      <c r="A93" s="59"/>
      <c r="B93" s="64"/>
      <c r="C93" s="65"/>
      <c r="D93" s="63"/>
      <c r="E93"/>
      <c r="F93"/>
      <c r="G93"/>
      <c r="H93"/>
      <c r="I93"/>
      <c r="J93"/>
    </row>
    <row r="94" spans="1:10" ht="12.75">
      <c r="A94" s="59"/>
      <c r="B94" s="64"/>
      <c r="C94" s="65"/>
      <c r="D94" s="63"/>
      <c r="E94"/>
      <c r="F94"/>
      <c r="G94"/>
      <c r="H94"/>
      <c r="I94"/>
      <c r="J94"/>
    </row>
    <row r="95" spans="1:10" ht="12.75">
      <c r="A95" s="59"/>
      <c r="B95" s="64"/>
      <c r="C95" s="65"/>
      <c r="D95" s="63"/>
      <c r="E95"/>
      <c r="F95"/>
      <c r="G95"/>
      <c r="H95"/>
      <c r="I95"/>
      <c r="J95"/>
    </row>
    <row r="96" spans="1:10" ht="14.25" customHeight="1">
      <c r="A96" s="66"/>
      <c r="B96" s="64"/>
      <c r="C96" s="65"/>
      <c r="D96" s="63"/>
      <c r="E96"/>
      <c r="F96"/>
      <c r="G96"/>
      <c r="H96"/>
      <c r="I96"/>
      <c r="J96"/>
    </row>
    <row r="97" spans="1:10" ht="28.5" customHeight="1">
      <c r="A97" s="66"/>
      <c r="B97" s="64"/>
      <c r="C97" s="65"/>
      <c r="D97" s="63"/>
      <c r="E97"/>
      <c r="F97"/>
      <c r="G97"/>
      <c r="H97"/>
      <c r="I97"/>
      <c r="J97"/>
    </row>
    <row r="98" spans="1:10" ht="15" customHeight="1">
      <c r="A98" s="66"/>
      <c r="B98" s="64"/>
      <c r="C98" s="65"/>
      <c r="D98" s="63"/>
      <c r="E98"/>
      <c r="F98"/>
      <c r="G98"/>
      <c r="H98"/>
      <c r="I98"/>
      <c r="J98"/>
    </row>
    <row r="99" spans="1:14" s="58" customFormat="1" ht="12.75">
      <c r="A99" s="53"/>
      <c r="B99" s="67"/>
      <c r="C99" s="55"/>
      <c r="D99" s="63"/>
      <c r="E99"/>
      <c r="F99"/>
      <c r="G99"/>
      <c r="H99"/>
      <c r="I99"/>
      <c r="J99"/>
      <c r="K99" s="57"/>
      <c r="L99" s="57"/>
      <c r="M99" s="57"/>
      <c r="N99" s="57"/>
    </row>
    <row r="100" spans="1:14" s="58" customFormat="1" ht="12.75">
      <c r="A100" s="53"/>
      <c r="B100" s="67"/>
      <c r="C100" s="55"/>
      <c r="D100" s="63"/>
      <c r="E100"/>
      <c r="F100"/>
      <c r="G100"/>
      <c r="H100"/>
      <c r="I100"/>
      <c r="J100"/>
      <c r="K100" s="57"/>
      <c r="L100" s="57"/>
      <c r="M100" s="57"/>
      <c r="N100" s="57"/>
    </row>
    <row r="101" spans="1:10" ht="12.75">
      <c r="A101" s="59"/>
      <c r="B101" s="64"/>
      <c r="C101" s="61"/>
      <c r="D101" s="63"/>
      <c r="E101"/>
      <c r="F101"/>
      <c r="G101"/>
      <c r="H101"/>
      <c r="I101"/>
      <c r="J101"/>
    </row>
    <row r="102" spans="1:10" ht="12.75">
      <c r="A102" s="59"/>
      <c r="B102" s="64"/>
      <c r="C102" s="61"/>
      <c r="D102" s="63"/>
      <c r="E102"/>
      <c r="F102"/>
      <c r="G102"/>
      <c r="H102"/>
      <c r="I102"/>
      <c r="J102"/>
    </row>
    <row r="103" spans="1:10" ht="12.75">
      <c r="A103" s="59"/>
      <c r="B103" s="64"/>
      <c r="C103" s="61"/>
      <c r="D103" s="63"/>
      <c r="E103"/>
      <c r="F103"/>
      <c r="G103"/>
      <c r="H103"/>
      <c r="I103"/>
      <c r="J103"/>
    </row>
    <row r="104" spans="1:14" s="58" customFormat="1" ht="12.75">
      <c r="A104" s="53"/>
      <c r="B104" s="67"/>
      <c r="C104" s="68"/>
      <c r="D104" s="63"/>
      <c r="E104"/>
      <c r="F104"/>
      <c r="G104"/>
      <c r="H104"/>
      <c r="I104"/>
      <c r="J104"/>
      <c r="K104" s="57"/>
      <c r="L104" s="57"/>
      <c r="M104" s="57"/>
      <c r="N104" s="57"/>
    </row>
    <row r="105" spans="1:14" s="69" customFormat="1" ht="12.75">
      <c r="A105" s="59"/>
      <c r="B105" s="64"/>
      <c r="C105" s="65"/>
      <c r="D105" s="4"/>
      <c r="K105" s="5"/>
      <c r="L105" s="5"/>
      <c r="M105" s="5"/>
      <c r="N105" s="5"/>
    </row>
    <row r="106" spans="1:14" s="58" customFormat="1" ht="12.75">
      <c r="A106" s="53"/>
      <c r="B106" s="64"/>
      <c r="C106" s="65"/>
      <c r="D106" s="63"/>
      <c r="E106"/>
      <c r="F106"/>
      <c r="G106"/>
      <c r="H106"/>
      <c r="I106"/>
      <c r="J106"/>
      <c r="K106" s="57"/>
      <c r="L106" s="57"/>
      <c r="M106" s="57"/>
      <c r="N106" s="57"/>
    </row>
    <row r="107" spans="1:14" s="58" customFormat="1" ht="12.75">
      <c r="A107" s="53"/>
      <c r="B107" s="67"/>
      <c r="C107" s="55"/>
      <c r="D107" s="63"/>
      <c r="E107"/>
      <c r="F107"/>
      <c r="G107"/>
      <c r="H107"/>
      <c r="I107"/>
      <c r="J107"/>
      <c r="K107" s="57"/>
      <c r="L107" s="57"/>
      <c r="M107" s="57"/>
      <c r="N107" s="57"/>
    </row>
    <row r="108" spans="1:10" ht="12.75">
      <c r="A108" s="66"/>
      <c r="B108" s="64"/>
      <c r="C108" s="61"/>
      <c r="D108" s="63"/>
      <c r="E108"/>
      <c r="F108"/>
      <c r="G108"/>
      <c r="H108"/>
      <c r="I108"/>
      <c r="J108"/>
    </row>
    <row r="109" spans="1:9" ht="36.75" customHeight="1">
      <c r="A109" s="66"/>
      <c r="B109" s="64"/>
      <c r="C109" s="61"/>
      <c r="E109" s="70"/>
      <c r="F109" s="70"/>
      <c r="G109" s="70"/>
      <c r="H109" s="70"/>
      <c r="I109" s="62"/>
    </row>
    <row r="110" spans="1:3" ht="12.75">
      <c r="A110" s="66"/>
      <c r="B110" s="64"/>
      <c r="C110" s="61"/>
    </row>
    <row r="111" spans="1:3" ht="12.75">
      <c r="A111" s="66"/>
      <c r="B111" s="64"/>
      <c r="C111" s="61"/>
    </row>
    <row r="112" spans="1:3" ht="12.75">
      <c r="A112" s="66"/>
      <c r="B112" s="64"/>
      <c r="C112" s="61"/>
    </row>
    <row r="113" spans="1:3" ht="12.75">
      <c r="A113" s="66"/>
      <c r="B113" s="64"/>
      <c r="C113" s="61"/>
    </row>
    <row r="114" spans="1:3" ht="12.75">
      <c r="A114" s="66"/>
      <c r="B114" s="64"/>
      <c r="C114" s="61"/>
    </row>
    <row r="115" spans="1:3" ht="12.75">
      <c r="A115" s="66"/>
      <c r="B115" s="64"/>
      <c r="C115" s="61"/>
    </row>
    <row r="116" spans="1:3" ht="12.75">
      <c r="A116" s="66"/>
      <c r="B116" s="64"/>
      <c r="C116" s="61"/>
    </row>
    <row r="117" spans="1:3" ht="12.75">
      <c r="A117" s="66"/>
      <c r="B117" s="64"/>
      <c r="C117" s="61"/>
    </row>
    <row r="118" spans="1:3" ht="12.75">
      <c r="A118" s="66"/>
      <c r="B118" s="64"/>
      <c r="C118" s="61"/>
    </row>
    <row r="119" spans="1:3" ht="12.75">
      <c r="A119" s="66"/>
      <c r="B119" s="64"/>
      <c r="C119" s="61"/>
    </row>
    <row r="120" spans="1:3" ht="12.75">
      <c r="A120" s="66"/>
      <c r="B120" s="64"/>
      <c r="C120" s="61"/>
    </row>
    <row r="121" spans="1:3" ht="12.75">
      <c r="A121" s="66"/>
      <c r="B121" s="64"/>
      <c r="C121" s="61"/>
    </row>
    <row r="122" spans="1:3" ht="12.75">
      <c r="A122" s="66"/>
      <c r="B122" s="64"/>
      <c r="C122" s="61"/>
    </row>
    <row r="123" spans="1:3" ht="12.75">
      <c r="A123" s="66"/>
      <c r="B123" s="64"/>
      <c r="C123" s="61"/>
    </row>
    <row r="124" spans="1:3" ht="12.75">
      <c r="A124" s="66"/>
      <c r="B124" s="64"/>
      <c r="C124" s="61"/>
    </row>
    <row r="125" spans="1:3" ht="12.75">
      <c r="A125" s="66"/>
      <c r="B125" s="64"/>
      <c r="C125" s="61"/>
    </row>
    <row r="126" spans="1:3" ht="12.75">
      <c r="A126" s="66"/>
      <c r="B126" s="64"/>
      <c r="C126" s="61"/>
    </row>
    <row r="127" spans="1:3" ht="12.75">
      <c r="A127" s="66"/>
      <c r="B127" s="64"/>
      <c r="C127" s="61"/>
    </row>
    <row r="128" spans="1:3" ht="12.75">
      <c r="A128" s="66"/>
      <c r="B128" s="64"/>
      <c r="C128" s="61"/>
    </row>
    <row r="129" spans="1:3" ht="12.75">
      <c r="A129" s="66"/>
      <c r="B129" s="64"/>
      <c r="C129" s="61"/>
    </row>
    <row r="130" spans="1:3" ht="12.75">
      <c r="A130" s="66"/>
      <c r="B130" s="64"/>
      <c r="C130" s="61"/>
    </row>
    <row r="131" spans="1:3" ht="12.75">
      <c r="A131" s="66"/>
      <c r="B131" s="64"/>
      <c r="C131" s="61"/>
    </row>
    <row r="132" spans="1:3" ht="12.75">
      <c r="A132" s="66"/>
      <c r="B132" s="64"/>
      <c r="C132" s="61"/>
    </row>
    <row r="133" spans="1:3" ht="12.75">
      <c r="A133" s="66"/>
      <c r="B133" s="64"/>
      <c r="C133" s="61"/>
    </row>
    <row r="134" spans="1:3" ht="12.75">
      <c r="A134" s="66"/>
      <c r="B134" s="64"/>
      <c r="C134" s="61"/>
    </row>
    <row r="135" spans="1:3" ht="12.75">
      <c r="A135" s="66"/>
      <c r="B135" s="64"/>
      <c r="C135" s="61"/>
    </row>
    <row r="136" spans="1:3" ht="12.75">
      <c r="A136" s="66"/>
      <c r="B136" s="64"/>
      <c r="C136" s="61"/>
    </row>
    <row r="137" spans="1:3" ht="12.75">
      <c r="A137" s="66"/>
      <c r="B137" s="64"/>
      <c r="C137" s="61"/>
    </row>
    <row r="138" spans="1:3" ht="12.75">
      <c r="A138" s="66"/>
      <c r="B138" s="64"/>
      <c r="C138" s="61"/>
    </row>
    <row r="139" spans="1:3" ht="12.75">
      <c r="A139" s="66"/>
      <c r="B139" s="64"/>
      <c r="C139" s="61"/>
    </row>
    <row r="140" spans="1:3" ht="12.75">
      <c r="A140" s="66"/>
      <c r="B140" s="64"/>
      <c r="C140" s="61"/>
    </row>
    <row r="141" spans="1:3" ht="12.75">
      <c r="A141" s="66"/>
      <c r="B141" s="64"/>
      <c r="C141" s="61"/>
    </row>
    <row r="142" spans="1:3" ht="12.75">
      <c r="A142" s="66"/>
      <c r="B142" s="64"/>
      <c r="C142" s="61"/>
    </row>
    <row r="143" spans="1:3" ht="12.75">
      <c r="A143" s="66"/>
      <c r="B143" s="64"/>
      <c r="C143" s="61"/>
    </row>
    <row r="144" spans="1:3" ht="12.75">
      <c r="A144" s="66"/>
      <c r="B144" s="64"/>
      <c r="C144" s="61"/>
    </row>
    <row r="145" spans="1:3" ht="12.75">
      <c r="A145" s="66"/>
      <c r="B145" s="64"/>
      <c r="C145" s="61"/>
    </row>
    <row r="146" spans="1:3" ht="12.75">
      <c r="A146" s="66"/>
      <c r="B146" s="64"/>
      <c r="C146" s="61"/>
    </row>
    <row r="147" spans="1:3" ht="12.75">
      <c r="A147" s="66"/>
      <c r="B147" s="64"/>
      <c r="C147" s="61"/>
    </row>
    <row r="148" spans="1:3" ht="12.75">
      <c r="A148" s="66"/>
      <c r="B148" s="64"/>
      <c r="C148" s="61"/>
    </row>
    <row r="149" spans="1:3" ht="12.75">
      <c r="A149" s="71"/>
      <c r="C149" s="72"/>
    </row>
    <row r="150" spans="1:3" ht="12.75">
      <c r="A150" s="71"/>
      <c r="C150" s="72"/>
    </row>
    <row r="151" spans="1:3" ht="12.75">
      <c r="A151" s="71"/>
      <c r="C151" s="72"/>
    </row>
    <row r="152" spans="1:3" ht="12.75">
      <c r="A152" s="71"/>
      <c r="C152" s="72"/>
    </row>
    <row r="153" spans="1:3" ht="12.75">
      <c r="A153" s="71"/>
      <c r="C153" s="72"/>
    </row>
    <row r="154" spans="1:3" ht="12.75">
      <c r="A154" s="71"/>
      <c r="C154" s="72"/>
    </row>
    <row r="155" spans="1:3" ht="12.75">
      <c r="A155" s="71"/>
      <c r="C155" s="72"/>
    </row>
    <row r="156" spans="1:3" ht="12.75">
      <c r="A156" s="71"/>
      <c r="C156" s="72"/>
    </row>
    <row r="157" spans="1:3" ht="12.75">
      <c r="A157" s="71"/>
      <c r="C157" s="72"/>
    </row>
    <row r="158" spans="1:3" ht="12.75">
      <c r="A158" s="71"/>
      <c r="C158" s="72"/>
    </row>
    <row r="159" spans="1:3" ht="12.75">
      <c r="A159" s="71"/>
      <c r="C159" s="72"/>
    </row>
    <row r="160" spans="1:3" ht="12.75">
      <c r="A160" s="71"/>
      <c r="C160" s="72"/>
    </row>
    <row r="161" spans="1:3" ht="12.75">
      <c r="A161" s="71"/>
      <c r="C161" s="72"/>
    </row>
    <row r="162" spans="1:3" ht="12.75">
      <c r="A162" s="71"/>
      <c r="C162" s="72"/>
    </row>
    <row r="163" spans="1:3" ht="12.75">
      <c r="A163" s="71"/>
      <c r="C163" s="72"/>
    </row>
    <row r="164" spans="1:3" ht="12.75">
      <c r="A164" s="71"/>
      <c r="C164" s="72"/>
    </row>
    <row r="165" spans="1:3" ht="12.75">
      <c r="A165" s="71"/>
      <c r="C165" s="72"/>
    </row>
    <row r="166" spans="1:3" ht="12.75">
      <c r="A166" s="71"/>
      <c r="C166" s="72"/>
    </row>
    <row r="167" spans="1:3" ht="12.75">
      <c r="A167" s="71"/>
      <c r="C167" s="72"/>
    </row>
    <row r="168" spans="1:3" ht="12.75">
      <c r="A168" s="71"/>
      <c r="C168" s="72"/>
    </row>
    <row r="169" spans="1:3" ht="12.75">
      <c r="A169" s="71"/>
      <c r="C169" s="72"/>
    </row>
    <row r="170" spans="1:3" ht="12.75">
      <c r="A170" s="71"/>
      <c r="C170" s="72"/>
    </row>
    <row r="171" spans="1:3" ht="12.75">
      <c r="A171" s="71"/>
      <c r="C171" s="72"/>
    </row>
    <row r="172" spans="1:3" ht="12.75">
      <c r="A172" s="71"/>
      <c r="C172" s="72"/>
    </row>
    <row r="173" spans="1:3" ht="12.75">
      <c r="A173" s="71"/>
      <c r="C173" s="72"/>
    </row>
    <row r="174" spans="1:3" ht="12.75">
      <c r="A174" s="71"/>
      <c r="C174" s="72"/>
    </row>
    <row r="175" spans="1:3" ht="12.75">
      <c r="A175" s="71"/>
      <c r="C175" s="72"/>
    </row>
    <row r="176" spans="1:3" ht="12.75">
      <c r="A176" s="71"/>
      <c r="C176" s="72"/>
    </row>
    <row r="177" spans="1:3" ht="12.75">
      <c r="A177" s="71"/>
      <c r="C177" s="72"/>
    </row>
    <row r="178" spans="1:3" ht="12.75">
      <c r="A178" s="71"/>
      <c r="C178" s="72"/>
    </row>
    <row r="179" spans="1:3" ht="12.75">
      <c r="A179" s="71"/>
      <c r="C179" s="72"/>
    </row>
    <row r="180" spans="1:3" ht="12.75">
      <c r="A180" s="71"/>
      <c r="C180" s="72"/>
    </row>
    <row r="181" spans="1:3" ht="12.75">
      <c r="A181" s="71"/>
      <c r="C181" s="72"/>
    </row>
    <row r="182" spans="1:3" ht="12.75">
      <c r="A182" s="71"/>
      <c r="C182" s="72"/>
    </row>
    <row r="183" spans="1:3" ht="12.75">
      <c r="A183" s="71"/>
      <c r="C183" s="72"/>
    </row>
    <row r="184" spans="1:3" ht="12.75">
      <c r="A184" s="71"/>
      <c r="C184" s="72"/>
    </row>
    <row r="185" spans="1:3" ht="12.75">
      <c r="A185" s="71"/>
      <c r="C185" s="72"/>
    </row>
    <row r="186" spans="1:3" ht="12.75">
      <c r="A186" s="71"/>
      <c r="C186" s="72"/>
    </row>
    <row r="187" spans="1:3" ht="12.75">
      <c r="A187" s="71"/>
      <c r="C187" s="72"/>
    </row>
    <row r="188" spans="1:3" ht="12.75">
      <c r="A188" s="71"/>
      <c r="C188" s="72"/>
    </row>
    <row r="189" spans="1:3" ht="12.75">
      <c r="A189" s="71"/>
      <c r="C189" s="72"/>
    </row>
    <row r="190" spans="1:3" ht="12.75">
      <c r="A190" s="71"/>
      <c r="C190" s="72"/>
    </row>
    <row r="191" spans="1:3" ht="12.75">
      <c r="A191" s="71"/>
      <c r="C191" s="72"/>
    </row>
    <row r="192" spans="1:3" ht="12.75">
      <c r="A192" s="71"/>
      <c r="C192" s="72"/>
    </row>
    <row r="193" spans="1:3" ht="12.75">
      <c r="A193" s="71"/>
      <c r="C193" s="72"/>
    </row>
    <row r="194" spans="1:3" ht="12.75">
      <c r="A194" s="71"/>
      <c r="C194" s="72"/>
    </row>
    <row r="195" spans="1:3" ht="12.75">
      <c r="A195" s="71"/>
      <c r="C195" s="72"/>
    </row>
    <row r="196" spans="1:3" ht="12.75">
      <c r="A196" s="71"/>
      <c r="C196" s="72"/>
    </row>
    <row r="197" spans="1:3" ht="12.75">
      <c r="A197" s="71"/>
      <c r="C197" s="72"/>
    </row>
    <row r="198" spans="1:3" ht="12.75">
      <c r="A198" s="71"/>
      <c r="C198" s="72"/>
    </row>
    <row r="199" spans="1:3" ht="12.75">
      <c r="A199" s="71"/>
      <c r="C199" s="72"/>
    </row>
    <row r="200" spans="1:3" ht="12.75">
      <c r="A200" s="71"/>
      <c r="C200" s="72"/>
    </row>
    <row r="201" spans="1:3" ht="12.75">
      <c r="A201" s="71"/>
      <c r="C201" s="72"/>
    </row>
  </sheetData>
  <sheetProtection selectLockedCells="1" selectUnlockedCells="1"/>
  <mergeCells count="3">
    <mergeCell ref="A5:D5"/>
    <mergeCell ref="A6:D6"/>
    <mergeCell ref="A7:D7"/>
  </mergeCells>
  <printOptions/>
  <pageMargins left="0.9840277777777777" right="0.19652777777777777" top="0.39375" bottom="0.39305555555555555" header="0.5118055555555555" footer="0.19652777777777777"/>
  <pageSetup fitToHeight="3" fitToWidth="1" horizontalDpi="300" verticalDpi="3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57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6.00390625" style="71" customWidth="1"/>
    <col min="2" max="2" width="42.625" style="3" customWidth="1"/>
    <col min="3" max="3" width="7.00390625" style="3" customWidth="1"/>
    <col min="4" max="4" width="10.375" style="3" customWidth="1"/>
    <col min="5" max="5" width="12.25390625" style="3" customWidth="1"/>
    <col min="6" max="6" width="8.25390625" style="3" customWidth="1"/>
    <col min="7" max="7" width="12.875" style="3" customWidth="1"/>
    <col min="8" max="8" width="13.00390625" style="3" customWidth="1"/>
    <col min="9" max="9" width="11.25390625" style="73" customWidth="1"/>
    <col min="10" max="10" width="15.75390625" style="5" customWidth="1"/>
    <col min="11" max="11" width="20.75390625" style="5" customWidth="1"/>
    <col min="12" max="12" width="12.125" style="5" customWidth="1"/>
    <col min="13" max="13" width="11.125" style="5" customWidth="1"/>
    <col min="14" max="14" width="13.25390625" style="6" customWidth="1"/>
    <col min="15" max="19" width="9.125" style="6" customWidth="1"/>
    <col min="20" max="16384" width="9.125" style="6" customWidth="1"/>
  </cols>
  <sheetData>
    <row r="1" spans="8:9" ht="12.75">
      <c r="H1" s="180"/>
      <c r="I1" s="180"/>
    </row>
    <row r="3" spans="2:9" ht="15">
      <c r="B3" s="74"/>
      <c r="C3" s="74"/>
      <c r="D3" s="74"/>
      <c r="E3" s="74"/>
      <c r="F3" s="74"/>
      <c r="G3" s="74"/>
      <c r="H3" s="74"/>
      <c r="I3" s="147" t="s">
        <v>130</v>
      </c>
    </row>
    <row r="4" spans="2:9" ht="15">
      <c r="B4" s="177" t="s">
        <v>310</v>
      </c>
      <c r="C4" s="177"/>
      <c r="D4" s="177"/>
      <c r="E4" s="177"/>
      <c r="F4" s="177"/>
      <c r="G4" s="177"/>
      <c r="H4" s="177"/>
      <c r="I4" s="177"/>
    </row>
    <row r="5" spans="2:9" ht="15">
      <c r="B5" s="177" t="s">
        <v>296</v>
      </c>
      <c r="C5" s="177"/>
      <c r="D5" s="177"/>
      <c r="E5" s="177"/>
      <c r="F5" s="177"/>
      <c r="G5" s="177"/>
      <c r="H5" s="177"/>
      <c r="I5" s="177"/>
    </row>
    <row r="6" spans="2:9" ht="15">
      <c r="B6" s="177"/>
      <c r="C6" s="177"/>
      <c r="D6" s="177"/>
      <c r="E6" s="177"/>
      <c r="F6" s="177"/>
      <c r="G6" s="177"/>
      <c r="H6" s="177"/>
      <c r="I6" s="177"/>
    </row>
    <row r="7" spans="2:9" ht="15">
      <c r="B7" s="10"/>
      <c r="C7" s="10"/>
      <c r="D7" s="10"/>
      <c r="E7" s="10"/>
      <c r="F7" s="10"/>
      <c r="G7" s="10"/>
      <c r="H7" s="10"/>
      <c r="I7" s="10"/>
    </row>
    <row r="8" spans="1:9" ht="13.5" customHeight="1">
      <c r="A8" s="178" t="s">
        <v>131</v>
      </c>
      <c r="B8" s="178"/>
      <c r="C8" s="178"/>
      <c r="D8" s="178"/>
      <c r="E8" s="178"/>
      <c r="F8" s="178"/>
      <c r="G8" s="178"/>
      <c r="H8" s="178"/>
      <c r="I8" s="178"/>
    </row>
    <row r="9" spans="1:15" s="14" customFormat="1" ht="46.5" customHeight="1">
      <c r="A9" s="179" t="s">
        <v>297</v>
      </c>
      <c r="B9" s="179"/>
      <c r="C9" s="179"/>
      <c r="D9" s="179"/>
      <c r="E9" s="179"/>
      <c r="F9" s="179"/>
      <c r="G9" s="179"/>
      <c r="H9" s="179"/>
      <c r="I9" s="179"/>
      <c r="J9" s="36"/>
      <c r="K9" s="36"/>
      <c r="L9" s="36"/>
      <c r="M9" s="36"/>
      <c r="N9" s="36"/>
      <c r="O9" s="36"/>
    </row>
    <row r="10" spans="1:15" s="14" customFormat="1" ht="15.75">
      <c r="A10" s="148"/>
      <c r="B10" s="148"/>
      <c r="C10" s="149"/>
      <c r="D10" s="149"/>
      <c r="E10" s="148"/>
      <c r="F10" s="148"/>
      <c r="G10" s="148"/>
      <c r="H10" s="148"/>
      <c r="I10" s="18" t="s">
        <v>132</v>
      </c>
      <c r="J10" s="36"/>
      <c r="K10" s="36"/>
      <c r="L10" s="36"/>
      <c r="M10" s="36"/>
      <c r="N10" s="36"/>
      <c r="O10" s="36"/>
    </row>
    <row r="11" spans="1:15" s="23" customFormat="1" ht="26.25" customHeight="1">
      <c r="A11" s="120" t="s">
        <v>133</v>
      </c>
      <c r="B11" s="75" t="s">
        <v>134</v>
      </c>
      <c r="C11" s="76" t="s">
        <v>135</v>
      </c>
      <c r="D11" s="77" t="s">
        <v>136</v>
      </c>
      <c r="E11" s="78" t="s">
        <v>137</v>
      </c>
      <c r="F11" s="79" t="s">
        <v>138</v>
      </c>
      <c r="G11" s="80" t="s">
        <v>139</v>
      </c>
      <c r="H11" s="80" t="s">
        <v>140</v>
      </c>
      <c r="I11" s="80" t="s">
        <v>141</v>
      </c>
      <c r="J11" s="36"/>
      <c r="K11" s="36"/>
      <c r="L11" s="36"/>
      <c r="M11" s="36"/>
      <c r="N11" s="36"/>
      <c r="O11" s="36"/>
    </row>
    <row r="12" spans="1:15" s="23" customFormat="1" ht="15.75">
      <c r="A12" s="150">
        <v>1</v>
      </c>
      <c r="B12" s="81" t="s">
        <v>142</v>
      </c>
      <c r="C12" s="82" t="s">
        <v>143</v>
      </c>
      <c r="D12" s="81" t="s">
        <v>144</v>
      </c>
      <c r="E12" s="82" t="s">
        <v>145</v>
      </c>
      <c r="F12" s="81" t="s">
        <v>146</v>
      </c>
      <c r="G12" s="83">
        <v>7</v>
      </c>
      <c r="H12" s="83">
        <v>8</v>
      </c>
      <c r="I12" s="83">
        <v>9</v>
      </c>
      <c r="J12" s="36"/>
      <c r="K12" s="36"/>
      <c r="L12" s="36"/>
      <c r="M12" s="36"/>
      <c r="N12" s="36"/>
      <c r="O12" s="36"/>
    </row>
    <row r="13" spans="1:15" s="30" customFormat="1" ht="15.75">
      <c r="A13" s="84">
        <v>1</v>
      </c>
      <c r="B13" s="85" t="s">
        <v>147</v>
      </c>
      <c r="C13" s="86" t="s">
        <v>11</v>
      </c>
      <c r="D13" s="87"/>
      <c r="E13" s="86"/>
      <c r="F13" s="88"/>
      <c r="G13" s="89">
        <f>G14+G20+G28+G34+G40</f>
        <v>30971.67164</v>
      </c>
      <c r="H13" s="89">
        <f>H14+H20+H28+H34+H40</f>
        <v>28492.38508</v>
      </c>
      <c r="I13" s="90">
        <f aca="true" t="shared" si="0" ref="I13:I37">H13/G13</f>
        <v>0.9199498629322288</v>
      </c>
      <c r="J13" s="36"/>
      <c r="K13" s="70"/>
      <c r="L13" s="151"/>
      <c r="M13" s="36"/>
      <c r="N13" s="36"/>
      <c r="O13" s="36"/>
    </row>
    <row r="14" spans="1:12" s="36" customFormat="1" ht="38.25">
      <c r="A14" s="91"/>
      <c r="B14" s="92" t="s">
        <v>148</v>
      </c>
      <c r="C14" s="93" t="s">
        <v>11</v>
      </c>
      <c r="D14" s="94" t="s">
        <v>27</v>
      </c>
      <c r="E14" s="95"/>
      <c r="F14" s="96"/>
      <c r="G14" s="97">
        <f>G15</f>
        <v>2846.093</v>
      </c>
      <c r="H14" s="97">
        <f>H15</f>
        <v>2735.81208</v>
      </c>
      <c r="I14" s="98">
        <f t="shared" si="0"/>
        <v>0.9612518213565053</v>
      </c>
      <c r="K14" s="5"/>
      <c r="L14" s="70"/>
    </row>
    <row r="15" spans="1:9" s="36" customFormat="1" ht="15">
      <c r="A15" s="91"/>
      <c r="B15" s="92" t="s">
        <v>149</v>
      </c>
      <c r="C15" s="93" t="s">
        <v>11</v>
      </c>
      <c r="D15" s="94" t="s">
        <v>27</v>
      </c>
      <c r="E15" s="95" t="s">
        <v>150</v>
      </c>
      <c r="F15" s="96"/>
      <c r="G15" s="97">
        <f>G17</f>
        <v>2846.093</v>
      </c>
      <c r="H15" s="97">
        <f>H17</f>
        <v>2735.81208</v>
      </c>
      <c r="I15" s="98">
        <f t="shared" si="0"/>
        <v>0.9612518213565053</v>
      </c>
    </row>
    <row r="16" spans="1:9" s="36" customFormat="1" ht="15">
      <c r="A16" s="91"/>
      <c r="B16" s="92" t="s">
        <v>149</v>
      </c>
      <c r="C16" s="93" t="s">
        <v>11</v>
      </c>
      <c r="D16" s="94" t="s">
        <v>27</v>
      </c>
      <c r="E16" s="95" t="s">
        <v>150</v>
      </c>
      <c r="F16" s="96"/>
      <c r="G16" s="97">
        <f aca="true" t="shared" si="1" ref="G16:H18">G17</f>
        <v>2846.093</v>
      </c>
      <c r="H16" s="97">
        <f t="shared" si="1"/>
        <v>2735.81208</v>
      </c>
      <c r="I16" s="98">
        <f t="shared" si="0"/>
        <v>0.9612518213565053</v>
      </c>
    </row>
    <row r="17" spans="1:12" s="36" customFormat="1" ht="15">
      <c r="A17" s="91"/>
      <c r="B17" s="92" t="s">
        <v>149</v>
      </c>
      <c r="C17" s="93" t="s">
        <v>11</v>
      </c>
      <c r="D17" s="94" t="s">
        <v>27</v>
      </c>
      <c r="E17" s="95" t="s">
        <v>150</v>
      </c>
      <c r="F17" s="96"/>
      <c r="G17" s="97">
        <f t="shared" si="1"/>
        <v>2846.093</v>
      </c>
      <c r="H17" s="97">
        <f t="shared" si="1"/>
        <v>2735.81208</v>
      </c>
      <c r="I17" s="98">
        <f t="shared" si="0"/>
        <v>0.9612518213565053</v>
      </c>
      <c r="K17" s="5"/>
      <c r="L17" s="152"/>
    </row>
    <row r="18" spans="1:9" s="36" customFormat="1" ht="25.5">
      <c r="A18" s="91"/>
      <c r="B18" s="92" t="s">
        <v>151</v>
      </c>
      <c r="C18" s="93" t="s">
        <v>11</v>
      </c>
      <c r="D18" s="94" t="s">
        <v>27</v>
      </c>
      <c r="E18" s="95" t="s">
        <v>152</v>
      </c>
      <c r="F18" s="96"/>
      <c r="G18" s="97">
        <f t="shared" si="1"/>
        <v>2846.093</v>
      </c>
      <c r="H18" s="97">
        <f t="shared" si="1"/>
        <v>2735.81208</v>
      </c>
      <c r="I18" s="98">
        <f t="shared" si="0"/>
        <v>0.9612518213565053</v>
      </c>
    </row>
    <row r="19" spans="1:9" s="36" customFormat="1" ht="63" customHeight="1">
      <c r="A19" s="91"/>
      <c r="B19" s="99" t="s">
        <v>153</v>
      </c>
      <c r="C19" s="93" t="s">
        <v>11</v>
      </c>
      <c r="D19" s="94" t="s">
        <v>27</v>
      </c>
      <c r="E19" s="95" t="s">
        <v>152</v>
      </c>
      <c r="F19" s="96">
        <v>100</v>
      </c>
      <c r="G19" s="97">
        <v>2846.093</v>
      </c>
      <c r="H19" s="97">
        <v>2735.81208</v>
      </c>
      <c r="I19" s="98">
        <f t="shared" si="0"/>
        <v>0.9612518213565053</v>
      </c>
    </row>
    <row r="20" spans="1:9" s="36" customFormat="1" ht="51">
      <c r="A20" s="91"/>
      <c r="B20" s="92" t="s">
        <v>16</v>
      </c>
      <c r="C20" s="93" t="s">
        <v>11</v>
      </c>
      <c r="D20" s="94" t="s">
        <v>32</v>
      </c>
      <c r="E20" s="95"/>
      <c r="F20" s="96"/>
      <c r="G20" s="97">
        <f>G21</f>
        <v>1653.074</v>
      </c>
      <c r="H20" s="97">
        <f>H21</f>
        <v>1380.30089</v>
      </c>
      <c r="I20" s="98">
        <f t="shared" si="0"/>
        <v>0.8349903815558166</v>
      </c>
    </row>
    <row r="21" spans="1:9" s="36" customFormat="1" ht="15">
      <c r="A21" s="91"/>
      <c r="B21" s="92" t="s">
        <v>149</v>
      </c>
      <c r="C21" s="93" t="s">
        <v>11</v>
      </c>
      <c r="D21" s="94" t="s">
        <v>32</v>
      </c>
      <c r="E21" s="95" t="s">
        <v>150</v>
      </c>
      <c r="F21" s="96"/>
      <c r="G21" s="97">
        <f>G23</f>
        <v>1653.074</v>
      </c>
      <c r="H21" s="97">
        <f>H23</f>
        <v>1380.30089</v>
      </c>
      <c r="I21" s="98">
        <f t="shared" si="0"/>
        <v>0.8349903815558166</v>
      </c>
    </row>
    <row r="22" spans="1:9" s="36" customFormat="1" ht="15">
      <c r="A22" s="91"/>
      <c r="B22" s="92" t="s">
        <v>149</v>
      </c>
      <c r="C22" s="93" t="s">
        <v>11</v>
      </c>
      <c r="D22" s="94" t="s">
        <v>32</v>
      </c>
      <c r="E22" s="95" t="s">
        <v>150</v>
      </c>
      <c r="F22" s="96"/>
      <c r="G22" s="97">
        <f>G23</f>
        <v>1653.074</v>
      </c>
      <c r="H22" s="97">
        <f>H23</f>
        <v>1380.30089</v>
      </c>
      <c r="I22" s="98">
        <f t="shared" si="0"/>
        <v>0.8349903815558166</v>
      </c>
    </row>
    <row r="23" spans="1:9" s="36" customFormat="1" ht="15">
      <c r="A23" s="91"/>
      <c r="B23" s="92" t="s">
        <v>149</v>
      </c>
      <c r="C23" s="93" t="s">
        <v>11</v>
      </c>
      <c r="D23" s="94" t="s">
        <v>32</v>
      </c>
      <c r="E23" s="95" t="s">
        <v>150</v>
      </c>
      <c r="F23" s="96"/>
      <c r="G23" s="97">
        <f>G24</f>
        <v>1653.074</v>
      </c>
      <c r="H23" s="97">
        <f>H24</f>
        <v>1380.30089</v>
      </c>
      <c r="I23" s="98">
        <f t="shared" si="0"/>
        <v>0.8349903815558166</v>
      </c>
    </row>
    <row r="24" spans="1:9" s="36" customFormat="1" ht="51">
      <c r="A24" s="91"/>
      <c r="B24" s="99" t="s">
        <v>154</v>
      </c>
      <c r="C24" s="93" t="s">
        <v>11</v>
      </c>
      <c r="D24" s="94" t="s">
        <v>32</v>
      </c>
      <c r="E24" s="95" t="s">
        <v>155</v>
      </c>
      <c r="F24" s="96"/>
      <c r="G24" s="97">
        <f>G25+G26+G27</f>
        <v>1653.074</v>
      </c>
      <c r="H24" s="97">
        <f>H25+H26+H27</f>
        <v>1380.30089</v>
      </c>
      <c r="I24" s="98">
        <f t="shared" si="0"/>
        <v>0.8349903815558166</v>
      </c>
    </row>
    <row r="25" spans="1:9" s="36" customFormat="1" ht="63.75">
      <c r="A25" s="91"/>
      <c r="B25" s="99" t="s">
        <v>153</v>
      </c>
      <c r="C25" s="93" t="s">
        <v>11</v>
      </c>
      <c r="D25" s="94" t="s">
        <v>32</v>
      </c>
      <c r="E25" s="95" t="s">
        <v>155</v>
      </c>
      <c r="F25" s="96">
        <v>100</v>
      </c>
      <c r="G25" s="97">
        <v>1543.074</v>
      </c>
      <c r="H25" s="97">
        <v>1290.60539</v>
      </c>
      <c r="I25" s="98">
        <f t="shared" si="0"/>
        <v>0.8363859348287898</v>
      </c>
    </row>
    <row r="26" spans="1:9" s="36" customFormat="1" ht="25.5">
      <c r="A26" s="91"/>
      <c r="B26" s="99" t="s">
        <v>156</v>
      </c>
      <c r="C26" s="93" t="s">
        <v>11</v>
      </c>
      <c r="D26" s="94" t="s">
        <v>32</v>
      </c>
      <c r="E26" s="95" t="s">
        <v>155</v>
      </c>
      <c r="F26" s="96">
        <v>200</v>
      </c>
      <c r="G26" s="97">
        <v>100</v>
      </c>
      <c r="H26" s="97">
        <v>89.6455</v>
      </c>
      <c r="I26" s="98">
        <f t="shared" si="0"/>
        <v>0.896455</v>
      </c>
    </row>
    <row r="27" spans="1:9" s="36" customFormat="1" ht="15">
      <c r="A27" s="91"/>
      <c r="B27" s="99" t="s">
        <v>157</v>
      </c>
      <c r="C27" s="93" t="s">
        <v>11</v>
      </c>
      <c r="D27" s="94" t="s">
        <v>32</v>
      </c>
      <c r="E27" s="95" t="s">
        <v>155</v>
      </c>
      <c r="F27" s="96">
        <v>800</v>
      </c>
      <c r="G27" s="97">
        <v>10</v>
      </c>
      <c r="H27" s="97">
        <v>0.05</v>
      </c>
      <c r="I27" s="98">
        <f t="shared" si="0"/>
        <v>0.005</v>
      </c>
    </row>
    <row r="28" spans="1:9" s="36" customFormat="1" ht="51">
      <c r="A28" s="91"/>
      <c r="B28" s="92" t="s">
        <v>18</v>
      </c>
      <c r="C28" s="93" t="s">
        <v>11</v>
      </c>
      <c r="D28" s="94" t="s">
        <v>39</v>
      </c>
      <c r="E28" s="95"/>
      <c r="F28" s="96"/>
      <c r="G28" s="97">
        <f>G29</f>
        <v>16440.456</v>
      </c>
      <c r="H28" s="97">
        <f>H29</f>
        <v>15360.97778</v>
      </c>
      <c r="I28" s="98">
        <f t="shared" si="0"/>
        <v>0.9343401290085872</v>
      </c>
    </row>
    <row r="29" spans="1:9" s="36" customFormat="1" ht="15">
      <c r="A29" s="91"/>
      <c r="B29" s="92" t="s">
        <v>149</v>
      </c>
      <c r="C29" s="93" t="s">
        <v>11</v>
      </c>
      <c r="D29" s="94" t="s">
        <v>39</v>
      </c>
      <c r="E29" s="95" t="s">
        <v>150</v>
      </c>
      <c r="F29" s="96"/>
      <c r="G29" s="97">
        <f>G31</f>
        <v>16440.456</v>
      </c>
      <c r="H29" s="97">
        <f>H31</f>
        <v>15360.97778</v>
      </c>
      <c r="I29" s="98">
        <f t="shared" si="0"/>
        <v>0.9343401290085872</v>
      </c>
    </row>
    <row r="30" spans="1:9" s="36" customFormat="1" ht="15">
      <c r="A30" s="91"/>
      <c r="B30" s="92" t="s">
        <v>149</v>
      </c>
      <c r="C30" s="93" t="s">
        <v>11</v>
      </c>
      <c r="D30" s="94" t="s">
        <v>39</v>
      </c>
      <c r="E30" s="95" t="s">
        <v>150</v>
      </c>
      <c r="F30" s="96"/>
      <c r="G30" s="97">
        <f aca="true" t="shared" si="2" ref="G30:H32">G31</f>
        <v>16440.456</v>
      </c>
      <c r="H30" s="97">
        <f t="shared" si="2"/>
        <v>15360.97778</v>
      </c>
      <c r="I30" s="98">
        <f t="shared" si="0"/>
        <v>0.9343401290085872</v>
      </c>
    </row>
    <row r="31" spans="1:9" s="36" customFormat="1" ht="15">
      <c r="A31" s="91"/>
      <c r="B31" s="92" t="s">
        <v>149</v>
      </c>
      <c r="C31" s="93" t="s">
        <v>11</v>
      </c>
      <c r="D31" s="94" t="s">
        <v>39</v>
      </c>
      <c r="E31" s="95" t="s">
        <v>150</v>
      </c>
      <c r="F31" s="96"/>
      <c r="G31" s="97">
        <f t="shared" si="2"/>
        <v>16440.456</v>
      </c>
      <c r="H31" s="97">
        <f t="shared" si="2"/>
        <v>15360.97778</v>
      </c>
      <c r="I31" s="98">
        <f t="shared" si="0"/>
        <v>0.9343401290085872</v>
      </c>
    </row>
    <row r="32" spans="1:9" s="36" customFormat="1" ht="51">
      <c r="A32" s="91"/>
      <c r="B32" s="99" t="s">
        <v>154</v>
      </c>
      <c r="C32" s="93" t="s">
        <v>11</v>
      </c>
      <c r="D32" s="94" t="s">
        <v>39</v>
      </c>
      <c r="E32" s="95" t="s">
        <v>155</v>
      </c>
      <c r="F32" s="96"/>
      <c r="G32" s="97">
        <f>G33</f>
        <v>16440.456</v>
      </c>
      <c r="H32" s="97">
        <f t="shared" si="2"/>
        <v>15360.97778</v>
      </c>
      <c r="I32" s="98">
        <f t="shared" si="0"/>
        <v>0.9343401290085872</v>
      </c>
    </row>
    <row r="33" spans="1:9" s="36" customFormat="1" ht="66" customHeight="1">
      <c r="A33" s="91"/>
      <c r="B33" s="99" t="s">
        <v>153</v>
      </c>
      <c r="C33" s="93" t="s">
        <v>11</v>
      </c>
      <c r="D33" s="94" t="s">
        <v>39</v>
      </c>
      <c r="E33" s="95" t="s">
        <v>155</v>
      </c>
      <c r="F33" s="96">
        <v>100</v>
      </c>
      <c r="G33" s="97">
        <v>16440.456</v>
      </c>
      <c r="H33" s="97">
        <v>15360.97778</v>
      </c>
      <c r="I33" s="98">
        <f t="shared" si="0"/>
        <v>0.9343401290085872</v>
      </c>
    </row>
    <row r="34" spans="1:9" s="36" customFormat="1" ht="15">
      <c r="A34" s="91"/>
      <c r="B34" s="100" t="s">
        <v>23</v>
      </c>
      <c r="C34" s="93" t="s">
        <v>11</v>
      </c>
      <c r="D34" s="94" t="s">
        <v>107</v>
      </c>
      <c r="E34" s="95"/>
      <c r="F34" s="96"/>
      <c r="G34" s="97">
        <f>G35</f>
        <v>100</v>
      </c>
      <c r="H34" s="97">
        <f>H35</f>
        <v>0</v>
      </c>
      <c r="I34" s="98">
        <f t="shared" si="0"/>
        <v>0</v>
      </c>
    </row>
    <row r="35" spans="1:9" s="36" customFormat="1" ht="15">
      <c r="A35" s="91"/>
      <c r="B35" s="92" t="s">
        <v>149</v>
      </c>
      <c r="C35" s="93" t="s">
        <v>11</v>
      </c>
      <c r="D35" s="94" t="s">
        <v>107</v>
      </c>
      <c r="E35" s="95" t="s">
        <v>150</v>
      </c>
      <c r="F35" s="96"/>
      <c r="G35" s="97">
        <f>G37</f>
        <v>100</v>
      </c>
      <c r="H35" s="97">
        <f>H37</f>
        <v>0</v>
      </c>
      <c r="I35" s="98">
        <f t="shared" si="0"/>
        <v>0</v>
      </c>
    </row>
    <row r="36" spans="1:9" s="36" customFormat="1" ht="15">
      <c r="A36" s="91"/>
      <c r="B36" s="92" t="s">
        <v>149</v>
      </c>
      <c r="C36" s="93" t="s">
        <v>11</v>
      </c>
      <c r="D36" s="94" t="s">
        <v>107</v>
      </c>
      <c r="E36" s="95" t="s">
        <v>150</v>
      </c>
      <c r="F36" s="96"/>
      <c r="G36" s="97">
        <f aca="true" t="shared" si="3" ref="G36:H38">G37</f>
        <v>100</v>
      </c>
      <c r="H36" s="97">
        <f t="shared" si="3"/>
        <v>0</v>
      </c>
      <c r="I36" s="98">
        <f t="shared" si="0"/>
        <v>0</v>
      </c>
    </row>
    <row r="37" spans="1:9" s="36" customFormat="1" ht="15">
      <c r="A37" s="91"/>
      <c r="B37" s="92" t="s">
        <v>149</v>
      </c>
      <c r="C37" s="93" t="s">
        <v>11</v>
      </c>
      <c r="D37" s="94" t="s">
        <v>107</v>
      </c>
      <c r="E37" s="95" t="s">
        <v>150</v>
      </c>
      <c r="F37" s="96"/>
      <c r="G37" s="97">
        <f t="shared" si="3"/>
        <v>100</v>
      </c>
      <c r="H37" s="97">
        <f t="shared" si="3"/>
        <v>0</v>
      </c>
      <c r="I37" s="98">
        <f t="shared" si="0"/>
        <v>0</v>
      </c>
    </row>
    <row r="38" spans="1:9" s="36" customFormat="1" ht="25.5">
      <c r="A38" s="91"/>
      <c r="B38" s="92" t="s">
        <v>158</v>
      </c>
      <c r="C38" s="93" t="s">
        <v>11</v>
      </c>
      <c r="D38" s="94" t="s">
        <v>107</v>
      </c>
      <c r="E38" s="95" t="s">
        <v>159</v>
      </c>
      <c r="F38" s="96"/>
      <c r="G38" s="97">
        <f t="shared" si="3"/>
        <v>100</v>
      </c>
      <c r="H38" s="97">
        <f t="shared" si="3"/>
        <v>0</v>
      </c>
      <c r="I38" s="98">
        <f aca="true" t="shared" si="4" ref="I38:I72">H38/G38</f>
        <v>0</v>
      </c>
    </row>
    <row r="39" spans="1:9" s="36" customFormat="1" ht="15">
      <c r="A39" s="91"/>
      <c r="B39" s="99" t="s">
        <v>157</v>
      </c>
      <c r="C39" s="93" t="s">
        <v>11</v>
      </c>
      <c r="D39" s="94" t="s">
        <v>107</v>
      </c>
      <c r="E39" s="95" t="s">
        <v>159</v>
      </c>
      <c r="F39" s="96">
        <v>800</v>
      </c>
      <c r="G39" s="97">
        <v>100</v>
      </c>
      <c r="H39" s="97">
        <v>0</v>
      </c>
      <c r="I39" s="98">
        <f t="shared" si="4"/>
        <v>0</v>
      </c>
    </row>
    <row r="40" spans="1:9" s="36" customFormat="1" ht="15">
      <c r="A40" s="91"/>
      <c r="B40" s="100" t="s">
        <v>25</v>
      </c>
      <c r="C40" s="93" t="s">
        <v>11</v>
      </c>
      <c r="D40" s="94" t="s">
        <v>160</v>
      </c>
      <c r="E40" s="95"/>
      <c r="F40" s="96"/>
      <c r="G40" s="97">
        <f>G41+G46+G63+G68+G73</f>
        <v>9932.048639999999</v>
      </c>
      <c r="H40" s="97">
        <f>H41+H46+H63+H68+H73</f>
        <v>9015.294329999999</v>
      </c>
      <c r="I40" s="98">
        <f t="shared" si="4"/>
        <v>0.907697360008096</v>
      </c>
    </row>
    <row r="41" spans="1:9" s="36" customFormat="1" ht="38.25">
      <c r="A41" s="91"/>
      <c r="B41" s="117" t="s">
        <v>295</v>
      </c>
      <c r="C41" s="93" t="s">
        <v>11</v>
      </c>
      <c r="D41" s="94" t="s">
        <v>160</v>
      </c>
      <c r="E41" s="95" t="s">
        <v>161</v>
      </c>
      <c r="F41" s="96"/>
      <c r="G41" s="97">
        <f>G45</f>
        <v>6</v>
      </c>
      <c r="H41" s="97">
        <f>H45</f>
        <v>6</v>
      </c>
      <c r="I41" s="98">
        <f t="shared" si="4"/>
        <v>1</v>
      </c>
    </row>
    <row r="42" spans="1:9" s="36" customFormat="1" ht="38.25">
      <c r="A42" s="91"/>
      <c r="B42" s="100" t="s">
        <v>162</v>
      </c>
      <c r="C42" s="93" t="s">
        <v>11</v>
      </c>
      <c r="D42" s="94" t="s">
        <v>160</v>
      </c>
      <c r="E42" s="95" t="s">
        <v>163</v>
      </c>
      <c r="F42" s="96"/>
      <c r="G42" s="97">
        <f>G45</f>
        <v>6</v>
      </c>
      <c r="H42" s="97">
        <f>H45</f>
        <v>6</v>
      </c>
      <c r="I42" s="98">
        <f t="shared" si="4"/>
        <v>1</v>
      </c>
    </row>
    <row r="43" spans="1:9" s="36" customFormat="1" ht="45" customHeight="1">
      <c r="A43" s="91"/>
      <c r="B43" s="100" t="s">
        <v>164</v>
      </c>
      <c r="C43" s="93" t="s">
        <v>11</v>
      </c>
      <c r="D43" s="94" t="s">
        <v>160</v>
      </c>
      <c r="E43" s="95" t="s">
        <v>165</v>
      </c>
      <c r="F43" s="96"/>
      <c r="G43" s="97">
        <f>G44</f>
        <v>6</v>
      </c>
      <c r="H43" s="97">
        <f>H44</f>
        <v>6</v>
      </c>
      <c r="I43" s="98">
        <f t="shared" si="4"/>
        <v>1</v>
      </c>
    </row>
    <row r="44" spans="1:9" s="36" customFormat="1" ht="82.5" customHeight="1">
      <c r="A44" s="91"/>
      <c r="B44" s="100" t="s">
        <v>166</v>
      </c>
      <c r="C44" s="93" t="s">
        <v>11</v>
      </c>
      <c r="D44" s="94" t="s">
        <v>160</v>
      </c>
      <c r="E44" s="95" t="s">
        <v>167</v>
      </c>
      <c r="F44" s="96"/>
      <c r="G44" s="97">
        <f>G45</f>
        <v>6</v>
      </c>
      <c r="H44" s="97">
        <f>H45</f>
        <v>6</v>
      </c>
      <c r="I44" s="98">
        <f t="shared" si="4"/>
        <v>1</v>
      </c>
    </row>
    <row r="45" spans="1:9" s="36" customFormat="1" ht="33" customHeight="1">
      <c r="A45" s="91"/>
      <c r="B45" s="99" t="s">
        <v>156</v>
      </c>
      <c r="C45" s="93" t="s">
        <v>11</v>
      </c>
      <c r="D45" s="94" t="s">
        <v>160</v>
      </c>
      <c r="E45" s="95" t="s">
        <v>167</v>
      </c>
      <c r="F45" s="96">
        <v>200</v>
      </c>
      <c r="G45" s="97">
        <v>6</v>
      </c>
      <c r="H45" s="97">
        <v>6</v>
      </c>
      <c r="I45" s="98">
        <f t="shared" si="4"/>
        <v>1</v>
      </c>
    </row>
    <row r="46" spans="1:9" s="36" customFormat="1" ht="51">
      <c r="A46" s="91"/>
      <c r="B46" s="118" t="s">
        <v>264</v>
      </c>
      <c r="C46" s="93" t="s">
        <v>11</v>
      </c>
      <c r="D46" s="94" t="s">
        <v>160</v>
      </c>
      <c r="E46" s="95" t="s">
        <v>168</v>
      </c>
      <c r="F46" s="96"/>
      <c r="G46" s="97">
        <f>G47</f>
        <v>17</v>
      </c>
      <c r="H46" s="97">
        <f>H47</f>
        <v>17</v>
      </c>
      <c r="I46" s="98">
        <f t="shared" si="4"/>
        <v>1</v>
      </c>
    </row>
    <row r="47" spans="1:9" s="36" customFormat="1" ht="28.5" customHeight="1">
      <c r="A47" s="91"/>
      <c r="B47" s="99" t="s">
        <v>169</v>
      </c>
      <c r="C47" s="93" t="s">
        <v>11</v>
      </c>
      <c r="D47" s="94" t="s">
        <v>160</v>
      </c>
      <c r="E47" s="95" t="s">
        <v>170</v>
      </c>
      <c r="F47" s="96"/>
      <c r="G47" s="97">
        <f>G49+G51+G54+G57+G60</f>
        <v>17</v>
      </c>
      <c r="H47" s="97">
        <f>H49+H51+H54+H57+H60</f>
        <v>17</v>
      </c>
      <c r="I47" s="98">
        <f t="shared" si="4"/>
        <v>1</v>
      </c>
    </row>
    <row r="48" spans="1:9" s="36" customFormat="1" ht="38.25">
      <c r="A48" s="91"/>
      <c r="B48" s="99" t="s">
        <v>171</v>
      </c>
      <c r="C48" s="93" t="s">
        <v>11</v>
      </c>
      <c r="D48" s="94" t="s">
        <v>160</v>
      </c>
      <c r="E48" s="95" t="s">
        <v>172</v>
      </c>
      <c r="F48" s="96"/>
      <c r="G48" s="97">
        <f>G49</f>
        <v>8</v>
      </c>
      <c r="H48" s="97">
        <f>H49</f>
        <v>8</v>
      </c>
      <c r="I48" s="98">
        <f t="shared" si="4"/>
        <v>1</v>
      </c>
    </row>
    <row r="49" spans="1:9" s="36" customFormat="1" ht="76.5">
      <c r="A49" s="91"/>
      <c r="B49" s="100" t="s">
        <v>166</v>
      </c>
      <c r="C49" s="93" t="s">
        <v>11</v>
      </c>
      <c r="D49" s="94" t="s">
        <v>160</v>
      </c>
      <c r="E49" s="95" t="s">
        <v>173</v>
      </c>
      <c r="F49" s="96"/>
      <c r="G49" s="97">
        <f>G50</f>
        <v>8</v>
      </c>
      <c r="H49" s="97">
        <f>H50</f>
        <v>8</v>
      </c>
      <c r="I49" s="98">
        <f t="shared" si="4"/>
        <v>1</v>
      </c>
    </row>
    <row r="50" spans="1:9" s="36" customFormat="1" ht="25.5">
      <c r="A50" s="91"/>
      <c r="B50" s="99" t="s">
        <v>156</v>
      </c>
      <c r="C50" s="93" t="s">
        <v>11</v>
      </c>
      <c r="D50" s="94" t="s">
        <v>160</v>
      </c>
      <c r="E50" s="95" t="s">
        <v>173</v>
      </c>
      <c r="F50" s="96">
        <v>200</v>
      </c>
      <c r="G50" s="97">
        <v>8</v>
      </c>
      <c r="H50" s="97">
        <v>8</v>
      </c>
      <c r="I50" s="98">
        <f t="shared" si="4"/>
        <v>1</v>
      </c>
    </row>
    <row r="51" spans="1:9" s="36" customFormat="1" ht="38.25">
      <c r="A51" s="91"/>
      <c r="B51" s="99" t="s">
        <v>174</v>
      </c>
      <c r="C51" s="93" t="s">
        <v>11</v>
      </c>
      <c r="D51" s="94" t="s">
        <v>160</v>
      </c>
      <c r="E51" s="95" t="s">
        <v>175</v>
      </c>
      <c r="F51" s="96"/>
      <c r="G51" s="97">
        <f>G52</f>
        <v>3</v>
      </c>
      <c r="H51" s="97">
        <f>H52</f>
        <v>3</v>
      </c>
      <c r="I51" s="98">
        <f t="shared" si="4"/>
        <v>1</v>
      </c>
    </row>
    <row r="52" spans="1:9" s="36" customFormat="1" ht="76.5">
      <c r="A52" s="91"/>
      <c r="B52" s="100" t="s">
        <v>166</v>
      </c>
      <c r="C52" s="93" t="s">
        <v>11</v>
      </c>
      <c r="D52" s="94" t="s">
        <v>160</v>
      </c>
      <c r="E52" s="95" t="s">
        <v>176</v>
      </c>
      <c r="F52" s="96"/>
      <c r="G52" s="97">
        <f>G53</f>
        <v>3</v>
      </c>
      <c r="H52" s="97">
        <f>H53</f>
        <v>3</v>
      </c>
      <c r="I52" s="98">
        <f t="shared" si="4"/>
        <v>1</v>
      </c>
    </row>
    <row r="53" spans="1:9" s="36" customFormat="1" ht="25.5">
      <c r="A53" s="91"/>
      <c r="B53" s="99" t="s">
        <v>156</v>
      </c>
      <c r="C53" s="93" t="s">
        <v>11</v>
      </c>
      <c r="D53" s="94" t="s">
        <v>160</v>
      </c>
      <c r="E53" s="95" t="s">
        <v>176</v>
      </c>
      <c r="F53" s="96">
        <v>200</v>
      </c>
      <c r="G53" s="97">
        <v>3</v>
      </c>
      <c r="H53" s="97">
        <v>3</v>
      </c>
      <c r="I53" s="98">
        <f t="shared" si="4"/>
        <v>1</v>
      </c>
    </row>
    <row r="54" spans="1:9" s="36" customFormat="1" ht="38.25">
      <c r="A54" s="91"/>
      <c r="B54" s="99" t="s">
        <v>177</v>
      </c>
      <c r="C54" s="93" t="s">
        <v>11</v>
      </c>
      <c r="D54" s="94" t="s">
        <v>160</v>
      </c>
      <c r="E54" s="95" t="s">
        <v>178</v>
      </c>
      <c r="F54" s="96"/>
      <c r="G54" s="97">
        <f>G55</f>
        <v>3</v>
      </c>
      <c r="H54" s="97">
        <f>H55</f>
        <v>3</v>
      </c>
      <c r="I54" s="98">
        <f t="shared" si="4"/>
        <v>1</v>
      </c>
    </row>
    <row r="55" spans="1:9" s="36" customFormat="1" ht="76.5">
      <c r="A55" s="91"/>
      <c r="B55" s="100" t="s">
        <v>166</v>
      </c>
      <c r="C55" s="93" t="s">
        <v>11</v>
      </c>
      <c r="D55" s="94" t="s">
        <v>160</v>
      </c>
      <c r="E55" s="95" t="s">
        <v>179</v>
      </c>
      <c r="F55" s="96"/>
      <c r="G55" s="97">
        <f>G56</f>
        <v>3</v>
      </c>
      <c r="H55" s="97">
        <f>H56</f>
        <v>3</v>
      </c>
      <c r="I55" s="98">
        <f t="shared" si="4"/>
        <v>1</v>
      </c>
    </row>
    <row r="56" spans="1:9" s="36" customFormat="1" ht="25.5">
      <c r="A56" s="91"/>
      <c r="B56" s="99" t="s">
        <v>156</v>
      </c>
      <c r="C56" s="93" t="s">
        <v>11</v>
      </c>
      <c r="D56" s="94" t="s">
        <v>160</v>
      </c>
      <c r="E56" s="95" t="s">
        <v>179</v>
      </c>
      <c r="F56" s="96">
        <v>200</v>
      </c>
      <c r="G56" s="97">
        <v>3</v>
      </c>
      <c r="H56" s="97">
        <v>3</v>
      </c>
      <c r="I56" s="98">
        <f t="shared" si="4"/>
        <v>1</v>
      </c>
    </row>
    <row r="57" spans="1:9" s="36" customFormat="1" ht="38.25">
      <c r="A57" s="91"/>
      <c r="B57" s="99" t="s">
        <v>180</v>
      </c>
      <c r="C57" s="93" t="s">
        <v>11</v>
      </c>
      <c r="D57" s="94" t="s">
        <v>160</v>
      </c>
      <c r="E57" s="95" t="s">
        <v>181</v>
      </c>
      <c r="F57" s="96"/>
      <c r="G57" s="97">
        <f>G58</f>
        <v>3</v>
      </c>
      <c r="H57" s="97">
        <f>H58</f>
        <v>3</v>
      </c>
      <c r="I57" s="98">
        <f t="shared" si="4"/>
        <v>1</v>
      </c>
    </row>
    <row r="58" spans="1:9" s="36" customFormat="1" ht="76.5">
      <c r="A58" s="91"/>
      <c r="B58" s="100" t="s">
        <v>166</v>
      </c>
      <c r="C58" s="93" t="s">
        <v>11</v>
      </c>
      <c r="D58" s="94" t="s">
        <v>160</v>
      </c>
      <c r="E58" s="95" t="s">
        <v>182</v>
      </c>
      <c r="F58" s="96"/>
      <c r="G58" s="97">
        <f>G59</f>
        <v>3</v>
      </c>
      <c r="H58" s="97">
        <f>H59</f>
        <v>3</v>
      </c>
      <c r="I58" s="98">
        <f t="shared" si="4"/>
        <v>1</v>
      </c>
    </row>
    <row r="59" spans="1:9" s="36" customFormat="1" ht="25.5">
      <c r="A59" s="91"/>
      <c r="B59" s="99" t="s">
        <v>156</v>
      </c>
      <c r="C59" s="93" t="s">
        <v>11</v>
      </c>
      <c r="D59" s="94" t="s">
        <v>160</v>
      </c>
      <c r="E59" s="95" t="s">
        <v>182</v>
      </c>
      <c r="F59" s="96">
        <v>200</v>
      </c>
      <c r="G59" s="97">
        <v>3</v>
      </c>
      <c r="H59" s="97">
        <v>3</v>
      </c>
      <c r="I59" s="98">
        <f t="shared" si="4"/>
        <v>1</v>
      </c>
    </row>
    <row r="60" spans="1:9" s="36" customFormat="1" ht="25.5">
      <c r="A60" s="91"/>
      <c r="B60" s="99" t="s">
        <v>259</v>
      </c>
      <c r="C60" s="93" t="s">
        <v>11</v>
      </c>
      <c r="D60" s="94" t="s">
        <v>160</v>
      </c>
      <c r="E60" s="95" t="s">
        <v>261</v>
      </c>
      <c r="F60" s="96"/>
      <c r="G60" s="97">
        <f>G61</f>
        <v>0</v>
      </c>
      <c r="H60" s="97">
        <f>H61</f>
        <v>0</v>
      </c>
      <c r="I60" s="98"/>
    </row>
    <row r="61" spans="1:9" s="36" customFormat="1" ht="76.5">
      <c r="A61" s="91"/>
      <c r="B61" s="100" t="s">
        <v>166</v>
      </c>
      <c r="C61" s="93" t="s">
        <v>11</v>
      </c>
      <c r="D61" s="94" t="s">
        <v>160</v>
      </c>
      <c r="E61" s="95" t="s">
        <v>260</v>
      </c>
      <c r="F61" s="96"/>
      <c r="G61" s="97">
        <f>G62</f>
        <v>0</v>
      </c>
      <c r="H61" s="97">
        <f>H62</f>
        <v>0</v>
      </c>
      <c r="I61" s="98"/>
    </row>
    <row r="62" spans="1:9" s="36" customFormat="1" ht="25.5">
      <c r="A62" s="91"/>
      <c r="B62" s="99" t="s">
        <v>156</v>
      </c>
      <c r="C62" s="93" t="s">
        <v>11</v>
      </c>
      <c r="D62" s="94" t="s">
        <v>160</v>
      </c>
      <c r="E62" s="95" t="s">
        <v>260</v>
      </c>
      <c r="F62" s="96">
        <v>200</v>
      </c>
      <c r="G62" s="97">
        <v>0</v>
      </c>
      <c r="H62" s="97">
        <v>0</v>
      </c>
      <c r="I62" s="98"/>
    </row>
    <row r="63" spans="1:9" s="36" customFormat="1" ht="51">
      <c r="A63" s="91"/>
      <c r="B63" s="117" t="s">
        <v>265</v>
      </c>
      <c r="C63" s="93" t="s">
        <v>11</v>
      </c>
      <c r="D63" s="94" t="s">
        <v>160</v>
      </c>
      <c r="E63" s="95" t="s">
        <v>183</v>
      </c>
      <c r="F63" s="96"/>
      <c r="G63" s="97">
        <f aca="true" t="shared" si="5" ref="G63:H66">G64</f>
        <v>9</v>
      </c>
      <c r="H63" s="97">
        <f t="shared" si="5"/>
        <v>9</v>
      </c>
      <c r="I63" s="98">
        <f t="shared" si="4"/>
        <v>1</v>
      </c>
    </row>
    <row r="64" spans="1:9" s="36" customFormat="1" ht="29.25" customHeight="1">
      <c r="A64" s="91"/>
      <c r="B64" s="99" t="s">
        <v>184</v>
      </c>
      <c r="C64" s="93" t="s">
        <v>11</v>
      </c>
      <c r="D64" s="94" t="s">
        <v>160</v>
      </c>
      <c r="E64" s="95" t="s">
        <v>185</v>
      </c>
      <c r="F64" s="96"/>
      <c r="G64" s="97">
        <f t="shared" si="5"/>
        <v>9</v>
      </c>
      <c r="H64" s="97">
        <f t="shared" si="5"/>
        <v>9</v>
      </c>
      <c r="I64" s="98">
        <f t="shared" si="4"/>
        <v>1</v>
      </c>
    </row>
    <row r="65" spans="1:9" s="36" customFormat="1" ht="92.25" customHeight="1">
      <c r="A65" s="91"/>
      <c r="B65" s="99" t="s">
        <v>186</v>
      </c>
      <c r="C65" s="93" t="s">
        <v>11</v>
      </c>
      <c r="D65" s="94" t="s">
        <v>160</v>
      </c>
      <c r="E65" s="95" t="s">
        <v>187</v>
      </c>
      <c r="F65" s="96"/>
      <c r="G65" s="97">
        <f t="shared" si="5"/>
        <v>9</v>
      </c>
      <c r="H65" s="97">
        <f t="shared" si="5"/>
        <v>9</v>
      </c>
      <c r="I65" s="98">
        <f t="shared" si="4"/>
        <v>1</v>
      </c>
    </row>
    <row r="66" spans="1:9" s="36" customFormat="1" ht="76.5">
      <c r="A66" s="91"/>
      <c r="B66" s="100" t="s">
        <v>166</v>
      </c>
      <c r="C66" s="93" t="s">
        <v>11</v>
      </c>
      <c r="D66" s="94" t="s">
        <v>160</v>
      </c>
      <c r="E66" s="95" t="s">
        <v>188</v>
      </c>
      <c r="F66" s="96"/>
      <c r="G66" s="97">
        <f t="shared" si="5"/>
        <v>9</v>
      </c>
      <c r="H66" s="97">
        <f t="shared" si="5"/>
        <v>9</v>
      </c>
      <c r="I66" s="98">
        <f t="shared" si="4"/>
        <v>1</v>
      </c>
    </row>
    <row r="67" spans="1:9" s="36" customFormat="1" ht="25.5">
      <c r="A67" s="91"/>
      <c r="B67" s="99" t="s">
        <v>156</v>
      </c>
      <c r="C67" s="93" t="s">
        <v>11</v>
      </c>
      <c r="D67" s="94" t="s">
        <v>160</v>
      </c>
      <c r="E67" s="95" t="s">
        <v>188</v>
      </c>
      <c r="F67" s="96">
        <v>200</v>
      </c>
      <c r="G67" s="97">
        <v>9</v>
      </c>
      <c r="H67" s="97">
        <v>9</v>
      </c>
      <c r="I67" s="98">
        <f t="shared" si="4"/>
        <v>1</v>
      </c>
    </row>
    <row r="68" spans="1:9" s="36" customFormat="1" ht="38.25">
      <c r="A68" s="91"/>
      <c r="B68" s="117" t="s">
        <v>266</v>
      </c>
      <c r="C68" s="93" t="s">
        <v>11</v>
      </c>
      <c r="D68" s="94" t="s">
        <v>160</v>
      </c>
      <c r="E68" s="95" t="s">
        <v>189</v>
      </c>
      <c r="F68" s="96"/>
      <c r="G68" s="97">
        <f aca="true" t="shared" si="6" ref="G68:H71">G69</f>
        <v>15</v>
      </c>
      <c r="H68" s="97">
        <f t="shared" si="6"/>
        <v>15</v>
      </c>
      <c r="I68" s="98">
        <f t="shared" si="4"/>
        <v>1</v>
      </c>
    </row>
    <row r="69" spans="1:9" s="36" customFormat="1" ht="38.25">
      <c r="A69" s="91"/>
      <c r="B69" s="99" t="s">
        <v>190</v>
      </c>
      <c r="C69" s="93" t="s">
        <v>11</v>
      </c>
      <c r="D69" s="94" t="s">
        <v>160</v>
      </c>
      <c r="E69" s="95" t="s">
        <v>191</v>
      </c>
      <c r="F69" s="96"/>
      <c r="G69" s="97">
        <f t="shared" si="6"/>
        <v>15</v>
      </c>
      <c r="H69" s="97">
        <f t="shared" si="6"/>
        <v>15</v>
      </c>
      <c r="I69" s="98">
        <f t="shared" si="4"/>
        <v>1</v>
      </c>
    </row>
    <row r="70" spans="1:9" s="36" customFormat="1" ht="38.25">
      <c r="A70" s="91"/>
      <c r="B70" s="99" t="s">
        <v>192</v>
      </c>
      <c r="C70" s="93" t="s">
        <v>11</v>
      </c>
      <c r="D70" s="94" t="s">
        <v>160</v>
      </c>
      <c r="E70" s="95" t="s">
        <v>193</v>
      </c>
      <c r="F70" s="96"/>
      <c r="G70" s="97">
        <f t="shared" si="6"/>
        <v>15</v>
      </c>
      <c r="H70" s="97">
        <f t="shared" si="6"/>
        <v>15</v>
      </c>
      <c r="I70" s="98">
        <f t="shared" si="4"/>
        <v>1</v>
      </c>
    </row>
    <row r="71" spans="1:9" s="36" customFormat="1" ht="76.5">
      <c r="A71" s="91"/>
      <c r="B71" s="100" t="s">
        <v>166</v>
      </c>
      <c r="C71" s="93" t="s">
        <v>11</v>
      </c>
      <c r="D71" s="94" t="s">
        <v>160</v>
      </c>
      <c r="E71" s="95" t="s">
        <v>194</v>
      </c>
      <c r="F71" s="96"/>
      <c r="G71" s="97">
        <f t="shared" si="6"/>
        <v>15</v>
      </c>
      <c r="H71" s="97">
        <f t="shared" si="6"/>
        <v>15</v>
      </c>
      <c r="I71" s="98">
        <f t="shared" si="4"/>
        <v>1</v>
      </c>
    </row>
    <row r="72" spans="1:9" s="36" customFormat="1" ht="25.5">
      <c r="A72" s="91"/>
      <c r="B72" s="99" t="s">
        <v>156</v>
      </c>
      <c r="C72" s="93" t="s">
        <v>11</v>
      </c>
      <c r="D72" s="94" t="s">
        <v>160</v>
      </c>
      <c r="E72" s="95" t="s">
        <v>194</v>
      </c>
      <c r="F72" s="96">
        <v>200</v>
      </c>
      <c r="G72" s="97">
        <v>15</v>
      </c>
      <c r="H72" s="97">
        <v>15</v>
      </c>
      <c r="I72" s="98">
        <f t="shared" si="4"/>
        <v>1</v>
      </c>
    </row>
    <row r="73" spans="1:9" s="36" customFormat="1" ht="15">
      <c r="A73" s="91"/>
      <c r="B73" s="92" t="s">
        <v>149</v>
      </c>
      <c r="C73" s="93" t="s">
        <v>11</v>
      </c>
      <c r="D73" s="94" t="s">
        <v>160</v>
      </c>
      <c r="E73" s="95" t="s">
        <v>150</v>
      </c>
      <c r="F73" s="96"/>
      <c r="G73" s="97">
        <f>G75</f>
        <v>9885.048639999999</v>
      </c>
      <c r="H73" s="97">
        <f>H75</f>
        <v>8968.294329999999</v>
      </c>
      <c r="I73" s="98">
        <f aca="true" t="shared" si="7" ref="I73:I84">H73/G73</f>
        <v>0.9072584927614479</v>
      </c>
    </row>
    <row r="74" spans="1:9" s="36" customFormat="1" ht="15">
      <c r="A74" s="91"/>
      <c r="B74" s="92" t="s">
        <v>149</v>
      </c>
      <c r="C74" s="93" t="s">
        <v>11</v>
      </c>
      <c r="D74" s="94" t="s">
        <v>160</v>
      </c>
      <c r="E74" s="95" t="s">
        <v>150</v>
      </c>
      <c r="F74" s="96"/>
      <c r="G74" s="97">
        <f>G75</f>
        <v>9885.048639999999</v>
      </c>
      <c r="H74" s="97">
        <f>H75</f>
        <v>8968.294329999999</v>
      </c>
      <c r="I74" s="98">
        <f t="shared" si="7"/>
        <v>0.9072584927614479</v>
      </c>
    </row>
    <row r="75" spans="1:9" s="36" customFormat="1" ht="15">
      <c r="A75" s="91"/>
      <c r="B75" s="92" t="s">
        <v>149</v>
      </c>
      <c r="C75" s="93" t="s">
        <v>11</v>
      </c>
      <c r="D75" s="94" t="s">
        <v>160</v>
      </c>
      <c r="E75" s="95" t="s">
        <v>150</v>
      </c>
      <c r="F75" s="96"/>
      <c r="G75" s="97">
        <f>G76+G80</f>
        <v>9885.048639999999</v>
      </c>
      <c r="H75" s="97">
        <f>H76+H80</f>
        <v>8968.294329999999</v>
      </c>
      <c r="I75" s="98">
        <f t="shared" si="7"/>
        <v>0.9072584927614479</v>
      </c>
    </row>
    <row r="76" spans="1:9" s="36" customFormat="1" ht="51">
      <c r="A76" s="91"/>
      <c r="B76" s="99" t="s">
        <v>195</v>
      </c>
      <c r="C76" s="93" t="s">
        <v>11</v>
      </c>
      <c r="D76" s="94" t="s">
        <v>160</v>
      </c>
      <c r="E76" s="95" t="s">
        <v>196</v>
      </c>
      <c r="F76" s="96"/>
      <c r="G76" s="97">
        <f>G77+G78+G79</f>
        <v>9862.74864</v>
      </c>
      <c r="H76" s="97">
        <f>H77+H78+H79</f>
        <v>8945.99433</v>
      </c>
      <c r="I76" s="98">
        <f t="shared" si="7"/>
        <v>0.9070488011544822</v>
      </c>
    </row>
    <row r="77" spans="1:9" s="36" customFormat="1" ht="63.75">
      <c r="A77" s="91"/>
      <c r="B77" s="99" t="s">
        <v>153</v>
      </c>
      <c r="C77" s="93" t="s">
        <v>11</v>
      </c>
      <c r="D77" s="94" t="s">
        <v>160</v>
      </c>
      <c r="E77" s="95" t="s">
        <v>196</v>
      </c>
      <c r="F77" s="96">
        <v>100</v>
      </c>
      <c r="G77" s="97">
        <v>5053.47433</v>
      </c>
      <c r="H77" s="97">
        <v>4463.79761</v>
      </c>
      <c r="I77" s="98">
        <f t="shared" si="7"/>
        <v>0.8833126119787769</v>
      </c>
    </row>
    <row r="78" spans="1:9" s="36" customFormat="1" ht="25.5">
      <c r="A78" s="91"/>
      <c r="B78" s="99" t="s">
        <v>156</v>
      </c>
      <c r="C78" s="93" t="s">
        <v>11</v>
      </c>
      <c r="D78" s="94" t="s">
        <v>160</v>
      </c>
      <c r="E78" s="95" t="s">
        <v>196</v>
      </c>
      <c r="F78" s="96">
        <v>200</v>
      </c>
      <c r="G78" s="97">
        <v>4669.27431</v>
      </c>
      <c r="H78" s="97">
        <v>4342.43372</v>
      </c>
      <c r="I78" s="98">
        <f t="shared" si="7"/>
        <v>0.9300018443337077</v>
      </c>
    </row>
    <row r="79" spans="1:9" s="36" customFormat="1" ht="15">
      <c r="A79" s="91"/>
      <c r="B79" s="99" t="s">
        <v>157</v>
      </c>
      <c r="C79" s="93" t="s">
        <v>11</v>
      </c>
      <c r="D79" s="94" t="s">
        <v>160</v>
      </c>
      <c r="E79" s="95" t="s">
        <v>196</v>
      </c>
      <c r="F79" s="96">
        <v>800</v>
      </c>
      <c r="G79" s="97">
        <v>140</v>
      </c>
      <c r="H79" s="97">
        <v>139.763</v>
      </c>
      <c r="I79" s="98">
        <f t="shared" si="7"/>
        <v>0.998307142857143</v>
      </c>
    </row>
    <row r="80" spans="1:9" s="36" customFormat="1" ht="63.75">
      <c r="A80" s="91"/>
      <c r="B80" s="99" t="s">
        <v>197</v>
      </c>
      <c r="C80" s="93" t="s">
        <v>11</v>
      </c>
      <c r="D80" s="94" t="s">
        <v>160</v>
      </c>
      <c r="E80" s="95" t="s">
        <v>198</v>
      </c>
      <c r="F80" s="96"/>
      <c r="G80" s="97">
        <f>G81</f>
        <v>22.3</v>
      </c>
      <c r="H80" s="97">
        <f>H81</f>
        <v>22.3</v>
      </c>
      <c r="I80" s="98">
        <f t="shared" si="7"/>
        <v>1</v>
      </c>
    </row>
    <row r="81" spans="1:9" s="36" customFormat="1" ht="25.5">
      <c r="A81" s="91"/>
      <c r="B81" s="99" t="s">
        <v>156</v>
      </c>
      <c r="C81" s="93" t="s">
        <v>11</v>
      </c>
      <c r="D81" s="94" t="s">
        <v>160</v>
      </c>
      <c r="E81" s="95" t="s">
        <v>198</v>
      </c>
      <c r="F81" s="96">
        <v>200</v>
      </c>
      <c r="G81" s="97">
        <v>22.3</v>
      </c>
      <c r="H81" s="97">
        <v>22.3</v>
      </c>
      <c r="I81" s="98">
        <f t="shared" si="7"/>
        <v>1</v>
      </c>
    </row>
    <row r="82" spans="1:9" s="36" customFormat="1" ht="15">
      <c r="A82" s="101">
        <v>2</v>
      </c>
      <c r="B82" s="102" t="s">
        <v>199</v>
      </c>
      <c r="C82" s="103" t="s">
        <v>27</v>
      </c>
      <c r="D82" s="94"/>
      <c r="E82" s="104"/>
      <c r="F82" s="105"/>
      <c r="G82" s="106">
        <f>G83</f>
        <v>276.1</v>
      </c>
      <c r="H82" s="106">
        <f>H83</f>
        <v>276.1</v>
      </c>
      <c r="I82" s="90">
        <f t="shared" si="7"/>
        <v>1</v>
      </c>
    </row>
    <row r="83" spans="1:11" s="36" customFormat="1" ht="15">
      <c r="A83" s="91"/>
      <c r="B83" s="100" t="s">
        <v>30</v>
      </c>
      <c r="C83" s="93" t="s">
        <v>27</v>
      </c>
      <c r="D83" s="94" t="s">
        <v>32</v>
      </c>
      <c r="E83" s="95"/>
      <c r="F83" s="96"/>
      <c r="G83" s="97">
        <f>G84</f>
        <v>276.1</v>
      </c>
      <c r="H83" s="97">
        <f>H84</f>
        <v>276.1</v>
      </c>
      <c r="I83" s="98">
        <f t="shared" si="7"/>
        <v>1</v>
      </c>
      <c r="K83" s="153"/>
    </row>
    <row r="84" spans="1:11" s="36" customFormat="1" ht="15">
      <c r="A84" s="91"/>
      <c r="B84" s="99" t="s">
        <v>149</v>
      </c>
      <c r="C84" s="93" t="s">
        <v>27</v>
      </c>
      <c r="D84" s="94" t="s">
        <v>32</v>
      </c>
      <c r="E84" s="95" t="s">
        <v>150</v>
      </c>
      <c r="F84" s="96"/>
      <c r="G84" s="97">
        <f>G86</f>
        <v>276.1</v>
      </c>
      <c r="H84" s="97">
        <f>H86</f>
        <v>276.1</v>
      </c>
      <c r="I84" s="98">
        <f t="shared" si="7"/>
        <v>1</v>
      </c>
      <c r="K84" s="153"/>
    </row>
    <row r="85" spans="1:11" s="36" customFormat="1" ht="15">
      <c r="A85" s="91"/>
      <c r="B85" s="99" t="s">
        <v>149</v>
      </c>
      <c r="C85" s="93" t="s">
        <v>27</v>
      </c>
      <c r="D85" s="94" t="s">
        <v>32</v>
      </c>
      <c r="E85" s="95" t="s">
        <v>150</v>
      </c>
      <c r="F85" s="96"/>
      <c r="G85" s="97"/>
      <c r="H85" s="97"/>
      <c r="I85" s="98"/>
      <c r="K85" s="153"/>
    </row>
    <row r="86" spans="1:11" s="36" customFormat="1" ht="15">
      <c r="A86" s="91"/>
      <c r="B86" s="99" t="s">
        <v>149</v>
      </c>
      <c r="C86" s="93" t="s">
        <v>27</v>
      </c>
      <c r="D86" s="94" t="s">
        <v>32</v>
      </c>
      <c r="E86" s="95" t="s">
        <v>150</v>
      </c>
      <c r="F86" s="96"/>
      <c r="G86" s="97">
        <f>G87</f>
        <v>276.1</v>
      </c>
      <c r="H86" s="97">
        <f>H87</f>
        <v>276.1</v>
      </c>
      <c r="I86" s="98">
        <f aca="true" t="shared" si="8" ref="I86:I133">H86/G86</f>
        <v>1</v>
      </c>
      <c r="K86" s="153"/>
    </row>
    <row r="87" spans="1:11" s="36" customFormat="1" ht="38.25">
      <c r="A87" s="91"/>
      <c r="B87" s="99" t="s">
        <v>200</v>
      </c>
      <c r="C87" s="93" t="s">
        <v>27</v>
      </c>
      <c r="D87" s="94" t="s">
        <v>32</v>
      </c>
      <c r="E87" s="95" t="s">
        <v>201</v>
      </c>
      <c r="F87" s="96"/>
      <c r="G87" s="97">
        <f>G88+G89</f>
        <v>276.1</v>
      </c>
      <c r="H87" s="97">
        <f>H88+H89</f>
        <v>276.1</v>
      </c>
      <c r="I87" s="98">
        <f t="shared" si="8"/>
        <v>1</v>
      </c>
      <c r="K87" s="153"/>
    </row>
    <row r="88" spans="1:11" s="36" customFormat="1" ht="63.75">
      <c r="A88" s="91"/>
      <c r="B88" s="99" t="s">
        <v>153</v>
      </c>
      <c r="C88" s="93" t="s">
        <v>27</v>
      </c>
      <c r="D88" s="94" t="s">
        <v>32</v>
      </c>
      <c r="E88" s="95" t="s">
        <v>201</v>
      </c>
      <c r="F88" s="96">
        <v>100</v>
      </c>
      <c r="G88" s="97">
        <v>274.26058</v>
      </c>
      <c r="H88" s="97">
        <v>274.26058</v>
      </c>
      <c r="I88" s="98">
        <f t="shared" si="8"/>
        <v>1</v>
      </c>
      <c r="K88" s="153"/>
    </row>
    <row r="89" spans="1:11" s="36" customFormat="1" ht="25.5">
      <c r="A89" s="91"/>
      <c r="B89" s="99" t="s">
        <v>156</v>
      </c>
      <c r="C89" s="93" t="s">
        <v>27</v>
      </c>
      <c r="D89" s="94" t="s">
        <v>32</v>
      </c>
      <c r="E89" s="95" t="s">
        <v>201</v>
      </c>
      <c r="F89" s="96">
        <v>200</v>
      </c>
      <c r="G89" s="97">
        <v>1.83942</v>
      </c>
      <c r="H89" s="163">
        <v>1.83942</v>
      </c>
      <c r="I89" s="98">
        <f t="shared" si="8"/>
        <v>1</v>
      </c>
      <c r="K89" s="153"/>
    </row>
    <row r="90" spans="1:15" s="30" customFormat="1" ht="25.5">
      <c r="A90" s="101">
        <v>3</v>
      </c>
      <c r="B90" s="107" t="s">
        <v>202</v>
      </c>
      <c r="C90" s="103" t="s">
        <v>32</v>
      </c>
      <c r="D90" s="94"/>
      <c r="E90" s="108"/>
      <c r="F90" s="109"/>
      <c r="G90" s="106">
        <f>G91+G103</f>
        <v>765.33608</v>
      </c>
      <c r="H90" s="106">
        <f>H91+H103</f>
        <v>629.45204</v>
      </c>
      <c r="I90" s="90">
        <f t="shared" si="8"/>
        <v>0.8224518044412593</v>
      </c>
      <c r="J90" s="36"/>
      <c r="K90" s="153"/>
      <c r="L90" s="36"/>
      <c r="M90" s="36"/>
      <c r="N90" s="36"/>
      <c r="O90" s="36"/>
    </row>
    <row r="91" spans="1:15" s="30" customFormat="1" ht="15.75">
      <c r="A91" s="101"/>
      <c r="B91" s="110" t="s">
        <v>203</v>
      </c>
      <c r="C91" s="93" t="s">
        <v>32</v>
      </c>
      <c r="D91" s="94" t="s">
        <v>39</v>
      </c>
      <c r="E91" s="111"/>
      <c r="F91" s="112"/>
      <c r="G91" s="97">
        <f>G92</f>
        <v>91.45608000000001</v>
      </c>
      <c r="H91" s="97">
        <f>H92</f>
        <v>88.41204</v>
      </c>
      <c r="I91" s="98">
        <f t="shared" si="8"/>
        <v>0.9667158268755887</v>
      </c>
      <c r="J91" s="36"/>
      <c r="K91" s="153"/>
      <c r="L91" s="36"/>
      <c r="M91" s="36"/>
      <c r="N91" s="36"/>
      <c r="O91" s="36"/>
    </row>
    <row r="92" spans="1:15" s="30" customFormat="1" ht="15.75">
      <c r="A92" s="101"/>
      <c r="B92" s="99" t="s">
        <v>149</v>
      </c>
      <c r="C92" s="93" t="s">
        <v>32</v>
      </c>
      <c r="D92" s="94" t="s">
        <v>39</v>
      </c>
      <c r="E92" s="95" t="s">
        <v>150</v>
      </c>
      <c r="F92" s="112"/>
      <c r="G92" s="97">
        <f>G94</f>
        <v>91.45608000000001</v>
      </c>
      <c r="H92" s="97">
        <f>H94</f>
        <v>88.41204</v>
      </c>
      <c r="I92" s="98">
        <f t="shared" si="8"/>
        <v>0.9667158268755887</v>
      </c>
      <c r="J92" s="36"/>
      <c r="K92" s="153"/>
      <c r="L92" s="36"/>
      <c r="M92" s="36"/>
      <c r="N92" s="36"/>
      <c r="O92" s="36"/>
    </row>
    <row r="93" spans="1:15" s="30" customFormat="1" ht="15.75">
      <c r="A93" s="101"/>
      <c r="B93" s="99" t="s">
        <v>149</v>
      </c>
      <c r="C93" s="93" t="s">
        <v>32</v>
      </c>
      <c r="D93" s="94" t="s">
        <v>39</v>
      </c>
      <c r="E93" s="95" t="s">
        <v>150</v>
      </c>
      <c r="F93" s="112"/>
      <c r="G93" s="97">
        <f>G94</f>
        <v>91.45608000000001</v>
      </c>
      <c r="H93" s="97">
        <f>H94</f>
        <v>88.41204</v>
      </c>
      <c r="I93" s="98">
        <f t="shared" si="8"/>
        <v>0.9667158268755887</v>
      </c>
      <c r="J93" s="36"/>
      <c r="K93" s="153"/>
      <c r="L93" s="36"/>
      <c r="M93" s="36"/>
      <c r="N93" s="36"/>
      <c r="O93" s="36"/>
    </row>
    <row r="94" spans="1:15" s="30" customFormat="1" ht="15.75">
      <c r="A94" s="101"/>
      <c r="B94" s="99" t="s">
        <v>149</v>
      </c>
      <c r="C94" s="93" t="s">
        <v>32</v>
      </c>
      <c r="D94" s="94" t="s">
        <v>39</v>
      </c>
      <c r="E94" s="95" t="s">
        <v>150</v>
      </c>
      <c r="F94" s="112"/>
      <c r="G94" s="97">
        <f>G95+G97+G100</f>
        <v>91.45608000000001</v>
      </c>
      <c r="H94" s="97">
        <f>H95+H97+H100</f>
        <v>88.41204</v>
      </c>
      <c r="I94" s="98">
        <f t="shared" si="8"/>
        <v>0.9667158268755887</v>
      </c>
      <c r="J94" s="36"/>
      <c r="K94" s="153"/>
      <c r="L94" s="36"/>
      <c r="M94" s="36"/>
      <c r="N94" s="36"/>
      <c r="O94" s="36"/>
    </row>
    <row r="95" spans="1:15" s="30" customFormat="1" ht="39" customHeight="1">
      <c r="A95" s="101"/>
      <c r="B95" s="99" t="s">
        <v>204</v>
      </c>
      <c r="C95" s="93" t="s">
        <v>32</v>
      </c>
      <c r="D95" s="94" t="s">
        <v>39</v>
      </c>
      <c r="E95" s="111" t="s">
        <v>205</v>
      </c>
      <c r="F95" s="112"/>
      <c r="G95" s="97">
        <f>G96</f>
        <v>0</v>
      </c>
      <c r="H95" s="97">
        <f>H96</f>
        <v>0</v>
      </c>
      <c r="I95" s="98">
        <v>0</v>
      </c>
      <c r="J95" s="36"/>
      <c r="K95" s="153"/>
      <c r="L95" s="36"/>
      <c r="M95" s="36"/>
      <c r="N95" s="36"/>
      <c r="O95" s="36"/>
    </row>
    <row r="96" spans="1:15" s="30" customFormat="1" ht="64.5">
      <c r="A96" s="101"/>
      <c r="B96" s="99" t="s">
        <v>153</v>
      </c>
      <c r="C96" s="93" t="s">
        <v>32</v>
      </c>
      <c r="D96" s="94" t="s">
        <v>39</v>
      </c>
      <c r="E96" s="111" t="s">
        <v>205</v>
      </c>
      <c r="F96" s="112" t="s">
        <v>206</v>
      </c>
      <c r="G96" s="97">
        <v>0</v>
      </c>
      <c r="H96" s="97">
        <v>0</v>
      </c>
      <c r="I96" s="98">
        <v>0</v>
      </c>
      <c r="J96" s="36"/>
      <c r="K96" s="153"/>
      <c r="L96" s="36"/>
      <c r="M96" s="36"/>
      <c r="N96" s="36"/>
      <c r="O96" s="36"/>
    </row>
    <row r="97" spans="1:15" s="30" customFormat="1" ht="26.25">
      <c r="A97" s="101"/>
      <c r="B97" s="99" t="s">
        <v>207</v>
      </c>
      <c r="C97" s="93" t="s">
        <v>32</v>
      </c>
      <c r="D97" s="94" t="s">
        <v>39</v>
      </c>
      <c r="E97" s="111" t="s">
        <v>208</v>
      </c>
      <c r="F97" s="112"/>
      <c r="G97" s="97">
        <f>G98+G99</f>
        <v>52.815360000000005</v>
      </c>
      <c r="H97" s="97">
        <f>H98+H99</f>
        <v>52.815360000000005</v>
      </c>
      <c r="I97" s="98">
        <f t="shared" si="8"/>
        <v>1</v>
      </c>
      <c r="J97" s="36"/>
      <c r="K97" s="153"/>
      <c r="L97" s="36"/>
      <c r="M97" s="36"/>
      <c r="N97" s="36"/>
      <c r="O97" s="36"/>
    </row>
    <row r="98" spans="1:15" s="30" customFormat="1" ht="64.5">
      <c r="A98" s="101"/>
      <c r="B98" s="99" t="s">
        <v>153</v>
      </c>
      <c r="C98" s="93" t="s">
        <v>32</v>
      </c>
      <c r="D98" s="94" t="s">
        <v>39</v>
      </c>
      <c r="E98" s="111" t="s">
        <v>208</v>
      </c>
      <c r="F98" s="112" t="s">
        <v>206</v>
      </c>
      <c r="G98" s="97">
        <v>52.46202</v>
      </c>
      <c r="H98" s="97">
        <v>52.46202</v>
      </c>
      <c r="I98" s="98">
        <f t="shared" si="8"/>
        <v>1</v>
      </c>
      <c r="J98" s="36"/>
      <c r="K98" s="153"/>
      <c r="L98" s="36"/>
      <c r="M98" s="36"/>
      <c r="N98" s="36"/>
      <c r="O98" s="36"/>
    </row>
    <row r="99" spans="1:15" s="30" customFormat="1" ht="26.25">
      <c r="A99" s="101"/>
      <c r="B99" s="99" t="s">
        <v>156</v>
      </c>
      <c r="C99" s="93" t="s">
        <v>32</v>
      </c>
      <c r="D99" s="94" t="s">
        <v>39</v>
      </c>
      <c r="E99" s="111" t="s">
        <v>208</v>
      </c>
      <c r="F99" s="112" t="s">
        <v>209</v>
      </c>
      <c r="G99" s="97">
        <v>0.35334</v>
      </c>
      <c r="H99" s="97">
        <v>0.35334</v>
      </c>
      <c r="I99" s="98">
        <f t="shared" si="8"/>
        <v>1</v>
      </c>
      <c r="J99" s="36"/>
      <c r="K99" s="153"/>
      <c r="L99" s="36"/>
      <c r="M99" s="36"/>
      <c r="N99" s="36"/>
      <c r="O99" s="36"/>
    </row>
    <row r="100" spans="1:15" s="30" customFormat="1" ht="26.25">
      <c r="A100" s="101"/>
      <c r="B100" s="99" t="s">
        <v>207</v>
      </c>
      <c r="C100" s="93" t="s">
        <v>32</v>
      </c>
      <c r="D100" s="94" t="s">
        <v>39</v>
      </c>
      <c r="E100" s="111" t="s">
        <v>155</v>
      </c>
      <c r="F100" s="112"/>
      <c r="G100" s="97">
        <f>G101+G102</f>
        <v>38.64072</v>
      </c>
      <c r="H100" s="97">
        <f>H101+H102</f>
        <v>35.59668</v>
      </c>
      <c r="I100" s="98">
        <f>H100/G100</f>
        <v>0.9212219648081091</v>
      </c>
      <c r="J100" s="36"/>
      <c r="K100" s="153"/>
      <c r="L100" s="36"/>
      <c r="M100" s="36"/>
      <c r="N100" s="36"/>
      <c r="O100" s="36"/>
    </row>
    <row r="101" spans="1:15" s="30" customFormat="1" ht="64.5">
      <c r="A101" s="101"/>
      <c r="B101" s="99" t="s">
        <v>153</v>
      </c>
      <c r="C101" s="93" t="s">
        <v>32</v>
      </c>
      <c r="D101" s="94" t="s">
        <v>39</v>
      </c>
      <c r="E101" s="111" t="s">
        <v>155</v>
      </c>
      <c r="F101" s="112" t="s">
        <v>206</v>
      </c>
      <c r="G101" s="97">
        <v>38.37288</v>
      </c>
      <c r="H101" s="97">
        <v>35.35676</v>
      </c>
      <c r="I101" s="98">
        <f>H101/G101</f>
        <v>0.9213996968692473</v>
      </c>
      <c r="J101" s="36"/>
      <c r="K101" s="153"/>
      <c r="L101" s="36"/>
      <c r="M101" s="36"/>
      <c r="N101" s="36"/>
      <c r="O101" s="36"/>
    </row>
    <row r="102" spans="1:15" s="30" customFormat="1" ht="26.25">
      <c r="A102" s="101"/>
      <c r="B102" s="99" t="s">
        <v>156</v>
      </c>
      <c r="C102" s="93" t="s">
        <v>32</v>
      </c>
      <c r="D102" s="94" t="s">
        <v>39</v>
      </c>
      <c r="E102" s="111" t="s">
        <v>155</v>
      </c>
      <c r="F102" s="112" t="s">
        <v>209</v>
      </c>
      <c r="G102" s="97">
        <v>0.26784</v>
      </c>
      <c r="H102" s="97">
        <v>0.23992</v>
      </c>
      <c r="I102" s="98">
        <f>H102/G102</f>
        <v>0.895758661887694</v>
      </c>
      <c r="J102" s="36"/>
      <c r="K102" s="153"/>
      <c r="L102" s="36"/>
      <c r="M102" s="36"/>
      <c r="N102" s="36"/>
      <c r="O102" s="36"/>
    </row>
    <row r="103" spans="1:9" s="36" customFormat="1" ht="38.25">
      <c r="A103" s="91"/>
      <c r="B103" s="113" t="s">
        <v>210</v>
      </c>
      <c r="C103" s="93" t="s">
        <v>32</v>
      </c>
      <c r="D103" s="94" t="s">
        <v>80</v>
      </c>
      <c r="E103" s="114"/>
      <c r="F103" s="115"/>
      <c r="G103" s="97">
        <f>G104</f>
        <v>673.88</v>
      </c>
      <c r="H103" s="97">
        <f>H104</f>
        <v>541.04</v>
      </c>
      <c r="I103" s="98">
        <f>H103/G103</f>
        <v>0.8028729150590609</v>
      </c>
    </row>
    <row r="104" spans="1:9" s="36" customFormat="1" ht="51">
      <c r="A104" s="91"/>
      <c r="B104" s="127" t="s">
        <v>276</v>
      </c>
      <c r="C104" s="128" t="s">
        <v>32</v>
      </c>
      <c r="D104" s="128" t="s">
        <v>80</v>
      </c>
      <c r="E104" s="129" t="s">
        <v>277</v>
      </c>
      <c r="F104" s="130"/>
      <c r="G104" s="126">
        <f>G106+G109</f>
        <v>673.88</v>
      </c>
      <c r="H104" s="97">
        <f>H106+H109</f>
        <v>541.04</v>
      </c>
      <c r="I104" s="98">
        <f t="shared" si="8"/>
        <v>0.8028729150590609</v>
      </c>
    </row>
    <row r="105" spans="1:9" s="36" customFormat="1" ht="51">
      <c r="A105" s="91"/>
      <c r="B105" s="127" t="s">
        <v>278</v>
      </c>
      <c r="C105" s="128" t="s">
        <v>32</v>
      </c>
      <c r="D105" s="128" t="s">
        <v>80</v>
      </c>
      <c r="E105" s="129" t="s">
        <v>279</v>
      </c>
      <c r="F105" s="130"/>
      <c r="G105" s="126">
        <f aca="true" t="shared" si="9" ref="G105:H107">G106</f>
        <v>423.88</v>
      </c>
      <c r="H105" s="97">
        <f t="shared" si="9"/>
        <v>423.88</v>
      </c>
      <c r="I105" s="98">
        <f t="shared" si="8"/>
        <v>1</v>
      </c>
    </row>
    <row r="106" spans="1:9" s="36" customFormat="1" ht="25.5">
      <c r="A106" s="91"/>
      <c r="B106" s="127" t="s">
        <v>298</v>
      </c>
      <c r="C106" s="128" t="s">
        <v>32</v>
      </c>
      <c r="D106" s="128" t="s">
        <v>80</v>
      </c>
      <c r="E106" s="129" t="s">
        <v>280</v>
      </c>
      <c r="F106" s="130"/>
      <c r="G106" s="126">
        <f t="shared" si="9"/>
        <v>423.88</v>
      </c>
      <c r="H106" s="97">
        <f t="shared" si="9"/>
        <v>423.88</v>
      </c>
      <c r="I106" s="98">
        <f t="shared" si="8"/>
        <v>1</v>
      </c>
    </row>
    <row r="107" spans="1:9" s="36" customFormat="1" ht="76.5">
      <c r="A107" s="91"/>
      <c r="B107" s="164" t="s">
        <v>166</v>
      </c>
      <c r="C107" s="128" t="s">
        <v>32</v>
      </c>
      <c r="D107" s="128" t="s">
        <v>80</v>
      </c>
      <c r="E107" s="129" t="s">
        <v>281</v>
      </c>
      <c r="F107" s="130"/>
      <c r="G107" s="126">
        <f t="shared" si="9"/>
        <v>423.88</v>
      </c>
      <c r="H107" s="97">
        <f t="shared" si="9"/>
        <v>423.88</v>
      </c>
      <c r="I107" s="98">
        <f t="shared" si="8"/>
        <v>1</v>
      </c>
    </row>
    <row r="108" spans="1:9" s="36" customFormat="1" ht="25.5">
      <c r="A108" s="91"/>
      <c r="B108" s="127" t="s">
        <v>156</v>
      </c>
      <c r="C108" s="128" t="s">
        <v>32</v>
      </c>
      <c r="D108" s="128" t="s">
        <v>80</v>
      </c>
      <c r="E108" s="129" t="s">
        <v>281</v>
      </c>
      <c r="F108" s="130">
        <v>200</v>
      </c>
      <c r="G108" s="126">
        <v>423.88</v>
      </c>
      <c r="H108" s="97">
        <v>423.88</v>
      </c>
      <c r="I108" s="98">
        <f t="shared" si="8"/>
        <v>1</v>
      </c>
    </row>
    <row r="109" spans="1:9" s="36" customFormat="1" ht="25.5">
      <c r="A109" s="91"/>
      <c r="B109" s="127" t="s">
        <v>282</v>
      </c>
      <c r="C109" s="128" t="s">
        <v>32</v>
      </c>
      <c r="D109" s="128" t="s">
        <v>80</v>
      </c>
      <c r="E109" s="129" t="s">
        <v>283</v>
      </c>
      <c r="F109" s="130"/>
      <c r="G109" s="126">
        <f>G110+G113</f>
        <v>250</v>
      </c>
      <c r="H109" s="97">
        <f>H110+H113</f>
        <v>117.16</v>
      </c>
      <c r="I109" s="98">
        <f t="shared" si="8"/>
        <v>0.46864</v>
      </c>
    </row>
    <row r="110" spans="1:9" s="36" customFormat="1" ht="38.25">
      <c r="A110" s="91"/>
      <c r="B110" s="127" t="s">
        <v>284</v>
      </c>
      <c r="C110" s="128" t="s">
        <v>32</v>
      </c>
      <c r="D110" s="128" t="s">
        <v>80</v>
      </c>
      <c r="E110" s="129" t="s">
        <v>285</v>
      </c>
      <c r="F110" s="130"/>
      <c r="G110" s="126">
        <f>G111</f>
        <v>50</v>
      </c>
      <c r="H110" s="97">
        <f>H112</f>
        <v>0</v>
      </c>
      <c r="I110" s="98">
        <f t="shared" si="8"/>
        <v>0</v>
      </c>
    </row>
    <row r="111" spans="1:9" s="36" customFormat="1" ht="76.5">
      <c r="A111" s="91"/>
      <c r="B111" s="164" t="s">
        <v>166</v>
      </c>
      <c r="C111" s="128" t="s">
        <v>32</v>
      </c>
      <c r="D111" s="128" t="s">
        <v>80</v>
      </c>
      <c r="E111" s="129" t="s">
        <v>286</v>
      </c>
      <c r="F111" s="130"/>
      <c r="G111" s="126">
        <f>G112</f>
        <v>50</v>
      </c>
      <c r="H111" s="97">
        <f>H112</f>
        <v>0</v>
      </c>
      <c r="I111" s="98">
        <f t="shared" si="8"/>
        <v>0</v>
      </c>
    </row>
    <row r="112" spans="1:9" s="36" customFormat="1" ht="25.5">
      <c r="A112" s="91"/>
      <c r="B112" s="127" t="s">
        <v>156</v>
      </c>
      <c r="C112" s="128" t="s">
        <v>32</v>
      </c>
      <c r="D112" s="128" t="s">
        <v>80</v>
      </c>
      <c r="E112" s="129" t="s">
        <v>286</v>
      </c>
      <c r="F112" s="130">
        <v>200</v>
      </c>
      <c r="G112" s="126">
        <v>50</v>
      </c>
      <c r="H112" s="97">
        <v>0</v>
      </c>
      <c r="I112" s="98">
        <f t="shared" si="8"/>
        <v>0</v>
      </c>
    </row>
    <row r="113" spans="1:9" s="36" customFormat="1" ht="25.5">
      <c r="A113" s="91"/>
      <c r="B113" s="127" t="s">
        <v>299</v>
      </c>
      <c r="C113" s="128" t="s">
        <v>32</v>
      </c>
      <c r="D113" s="128" t="s">
        <v>80</v>
      </c>
      <c r="E113" s="129" t="s">
        <v>301</v>
      </c>
      <c r="F113" s="130"/>
      <c r="G113" s="126">
        <f>G114</f>
        <v>200</v>
      </c>
      <c r="H113" s="97">
        <f>H115</f>
        <v>117.16</v>
      </c>
      <c r="I113" s="98">
        <f>H113/G113</f>
        <v>0.5858</v>
      </c>
    </row>
    <row r="114" spans="1:9" s="36" customFormat="1" ht="76.5">
      <c r="A114" s="91"/>
      <c r="B114" s="164" t="s">
        <v>166</v>
      </c>
      <c r="C114" s="128" t="s">
        <v>32</v>
      </c>
      <c r="D114" s="128" t="s">
        <v>80</v>
      </c>
      <c r="E114" s="129" t="s">
        <v>300</v>
      </c>
      <c r="F114" s="130"/>
      <c r="G114" s="126">
        <f>G115</f>
        <v>200</v>
      </c>
      <c r="H114" s="97">
        <f>H115</f>
        <v>117.16</v>
      </c>
      <c r="I114" s="98">
        <f>H114/G114</f>
        <v>0.5858</v>
      </c>
    </row>
    <row r="115" spans="1:9" s="36" customFormat="1" ht="25.5">
      <c r="A115" s="91"/>
      <c r="B115" s="127" t="s">
        <v>156</v>
      </c>
      <c r="C115" s="128" t="s">
        <v>32</v>
      </c>
      <c r="D115" s="128" t="s">
        <v>80</v>
      </c>
      <c r="E115" s="129" t="s">
        <v>300</v>
      </c>
      <c r="F115" s="130">
        <v>200</v>
      </c>
      <c r="G115" s="126">
        <v>200</v>
      </c>
      <c r="H115" s="97">
        <v>117.16</v>
      </c>
      <c r="I115" s="98">
        <f>H115/G115</f>
        <v>0.5858</v>
      </c>
    </row>
    <row r="116" spans="1:15" s="30" customFormat="1" ht="15.75">
      <c r="A116" s="101">
        <v>4</v>
      </c>
      <c r="B116" s="158" t="s">
        <v>211</v>
      </c>
      <c r="C116" s="86" t="s">
        <v>39</v>
      </c>
      <c r="D116" s="87"/>
      <c r="E116" s="159"/>
      <c r="F116" s="109"/>
      <c r="G116" s="89">
        <f>G117+G137</f>
        <v>7752.40544</v>
      </c>
      <c r="H116" s="106">
        <f>H117+H137</f>
        <v>4684.07698</v>
      </c>
      <c r="I116" s="90">
        <f t="shared" si="8"/>
        <v>0.6042094955240112</v>
      </c>
      <c r="J116" s="36"/>
      <c r="K116" s="153"/>
      <c r="L116" s="36"/>
      <c r="M116" s="36"/>
      <c r="N116" s="36"/>
      <c r="O116" s="36"/>
    </row>
    <row r="117" spans="1:15" s="30" customFormat="1" ht="15.75">
      <c r="A117" s="101"/>
      <c r="B117" s="110" t="s">
        <v>212</v>
      </c>
      <c r="C117" s="93" t="s">
        <v>39</v>
      </c>
      <c r="D117" s="94" t="s">
        <v>80</v>
      </c>
      <c r="E117" s="111"/>
      <c r="F117" s="112"/>
      <c r="G117" s="97">
        <f>G118+G132</f>
        <v>7652.40544</v>
      </c>
      <c r="H117" s="97">
        <f>H118+H132</f>
        <v>4612.07698</v>
      </c>
      <c r="I117" s="98">
        <f t="shared" si="8"/>
        <v>0.6026963699403778</v>
      </c>
      <c r="J117" s="36"/>
      <c r="K117" s="36"/>
      <c r="L117" s="36"/>
      <c r="M117" s="36"/>
      <c r="N117" s="36"/>
      <c r="O117" s="36"/>
    </row>
    <row r="118" spans="1:15" s="30" customFormat="1" ht="51.75">
      <c r="A118" s="101"/>
      <c r="B118" s="117" t="s">
        <v>267</v>
      </c>
      <c r="C118" s="93" t="s">
        <v>39</v>
      </c>
      <c r="D118" s="94" t="s">
        <v>80</v>
      </c>
      <c r="E118" s="95" t="s">
        <v>183</v>
      </c>
      <c r="F118" s="115"/>
      <c r="G118" s="97">
        <f>G119</f>
        <v>1150</v>
      </c>
      <c r="H118" s="97">
        <f>H119</f>
        <v>864.36206</v>
      </c>
      <c r="I118" s="98">
        <f t="shared" si="8"/>
        <v>0.7516191826086956</v>
      </c>
      <c r="J118" s="36"/>
      <c r="K118" s="36"/>
      <c r="L118" s="36"/>
      <c r="M118" s="36"/>
      <c r="N118" s="36"/>
      <c r="O118" s="36"/>
    </row>
    <row r="119" spans="1:15" s="30" customFormat="1" ht="26.25">
      <c r="A119" s="101"/>
      <c r="B119" s="99" t="s">
        <v>213</v>
      </c>
      <c r="C119" s="93" t="s">
        <v>39</v>
      </c>
      <c r="D119" s="94" t="s">
        <v>80</v>
      </c>
      <c r="E119" s="95" t="s">
        <v>214</v>
      </c>
      <c r="F119" s="115"/>
      <c r="G119" s="97">
        <f>G123+G126+G120+G129</f>
        <v>1150</v>
      </c>
      <c r="H119" s="97">
        <f>H123+H126+H120+H129</f>
        <v>864.36206</v>
      </c>
      <c r="I119" s="98">
        <f t="shared" si="8"/>
        <v>0.7516191826086956</v>
      </c>
      <c r="J119" s="36"/>
      <c r="K119" s="36"/>
      <c r="L119" s="36"/>
      <c r="M119" s="36"/>
      <c r="N119" s="36"/>
      <c r="O119" s="36"/>
    </row>
    <row r="120" spans="1:15" s="30" customFormat="1" ht="26.25">
      <c r="A120" s="101"/>
      <c r="B120" s="99" t="s">
        <v>268</v>
      </c>
      <c r="C120" s="93" t="s">
        <v>39</v>
      </c>
      <c r="D120" s="94" t="s">
        <v>80</v>
      </c>
      <c r="E120" s="95" t="s">
        <v>269</v>
      </c>
      <c r="F120" s="115"/>
      <c r="G120" s="97">
        <f>G121</f>
        <v>0</v>
      </c>
      <c r="H120" s="97">
        <f>H121</f>
        <v>0</v>
      </c>
      <c r="I120" s="98"/>
      <c r="J120" s="36"/>
      <c r="K120" s="36"/>
      <c r="L120" s="36"/>
      <c r="M120" s="36"/>
      <c r="N120" s="36"/>
      <c r="O120" s="36"/>
    </row>
    <row r="121" spans="1:15" s="30" customFormat="1" ht="76.5">
      <c r="A121" s="101"/>
      <c r="B121" s="100" t="s">
        <v>166</v>
      </c>
      <c r="C121" s="93" t="s">
        <v>39</v>
      </c>
      <c r="D121" s="94" t="s">
        <v>80</v>
      </c>
      <c r="E121" s="95" t="s">
        <v>270</v>
      </c>
      <c r="F121" s="115"/>
      <c r="G121" s="97">
        <f>G122</f>
        <v>0</v>
      </c>
      <c r="H121" s="97">
        <f>H122</f>
        <v>0</v>
      </c>
      <c r="I121" s="98"/>
      <c r="J121" s="36"/>
      <c r="K121" s="36"/>
      <c r="L121" s="36"/>
      <c r="M121" s="36"/>
      <c r="N121" s="36"/>
      <c r="O121" s="36"/>
    </row>
    <row r="122" spans="1:15" s="30" customFormat="1" ht="26.25">
      <c r="A122" s="101"/>
      <c r="B122" s="99" t="s">
        <v>156</v>
      </c>
      <c r="C122" s="93" t="s">
        <v>39</v>
      </c>
      <c r="D122" s="94" t="s">
        <v>80</v>
      </c>
      <c r="E122" s="95" t="s">
        <v>270</v>
      </c>
      <c r="F122" s="115">
        <v>200</v>
      </c>
      <c r="G122" s="97">
        <v>0</v>
      </c>
      <c r="H122" s="97">
        <v>0</v>
      </c>
      <c r="I122" s="98"/>
      <c r="J122" s="36"/>
      <c r="K122" s="36"/>
      <c r="L122" s="36"/>
      <c r="M122" s="36"/>
      <c r="N122" s="36"/>
      <c r="O122" s="36"/>
    </row>
    <row r="123" spans="1:9" s="36" customFormat="1" ht="51">
      <c r="A123" s="91"/>
      <c r="B123" s="99" t="s">
        <v>215</v>
      </c>
      <c r="C123" s="93" t="s">
        <v>39</v>
      </c>
      <c r="D123" s="94" t="s">
        <v>80</v>
      </c>
      <c r="E123" s="95" t="s">
        <v>216</v>
      </c>
      <c r="F123" s="115"/>
      <c r="G123" s="97">
        <f>G124</f>
        <v>0</v>
      </c>
      <c r="H123" s="97">
        <f>H124</f>
        <v>0</v>
      </c>
      <c r="I123" s="98"/>
    </row>
    <row r="124" spans="1:9" s="36" customFormat="1" ht="76.5">
      <c r="A124" s="91"/>
      <c r="B124" s="100" t="s">
        <v>166</v>
      </c>
      <c r="C124" s="93" t="s">
        <v>39</v>
      </c>
      <c r="D124" s="94" t="s">
        <v>80</v>
      </c>
      <c r="E124" s="95" t="s">
        <v>217</v>
      </c>
      <c r="F124" s="115"/>
      <c r="G124" s="97">
        <f>G125</f>
        <v>0</v>
      </c>
      <c r="H124" s="97">
        <f>H125</f>
        <v>0</v>
      </c>
      <c r="I124" s="98"/>
    </row>
    <row r="125" spans="1:9" s="36" customFormat="1" ht="25.5">
      <c r="A125" s="91"/>
      <c r="B125" s="99" t="s">
        <v>156</v>
      </c>
      <c r="C125" s="93" t="s">
        <v>39</v>
      </c>
      <c r="D125" s="94" t="s">
        <v>80</v>
      </c>
      <c r="E125" s="95" t="s">
        <v>217</v>
      </c>
      <c r="F125" s="115">
        <v>200</v>
      </c>
      <c r="G125" s="97">
        <v>0</v>
      </c>
      <c r="H125" s="97">
        <v>0</v>
      </c>
      <c r="I125" s="98"/>
    </row>
    <row r="126" spans="1:9" s="36" customFormat="1" ht="51">
      <c r="A126" s="91"/>
      <c r="B126" s="99" t="s">
        <v>218</v>
      </c>
      <c r="C126" s="93" t="s">
        <v>39</v>
      </c>
      <c r="D126" s="94" t="s">
        <v>80</v>
      </c>
      <c r="E126" s="95" t="s">
        <v>219</v>
      </c>
      <c r="F126" s="115"/>
      <c r="G126" s="97">
        <f>G127</f>
        <v>900</v>
      </c>
      <c r="H126" s="97">
        <f>H127</f>
        <v>676.85581</v>
      </c>
      <c r="I126" s="98">
        <f t="shared" si="8"/>
        <v>0.7520620111111112</v>
      </c>
    </row>
    <row r="127" spans="1:9" s="36" customFormat="1" ht="76.5">
      <c r="A127" s="91"/>
      <c r="B127" s="100" t="s">
        <v>166</v>
      </c>
      <c r="C127" s="93" t="s">
        <v>39</v>
      </c>
      <c r="D127" s="94" t="s">
        <v>80</v>
      </c>
      <c r="E127" s="95" t="s">
        <v>220</v>
      </c>
      <c r="F127" s="115"/>
      <c r="G127" s="97">
        <f>G128</f>
        <v>900</v>
      </c>
      <c r="H127" s="97">
        <f>H128</f>
        <v>676.85581</v>
      </c>
      <c r="I127" s="98">
        <f t="shared" si="8"/>
        <v>0.7520620111111112</v>
      </c>
    </row>
    <row r="128" spans="1:9" s="36" customFormat="1" ht="25.5">
      <c r="A128" s="91"/>
      <c r="B128" s="99" t="s">
        <v>156</v>
      </c>
      <c r="C128" s="93" t="s">
        <v>39</v>
      </c>
      <c r="D128" s="94" t="s">
        <v>80</v>
      </c>
      <c r="E128" s="95" t="s">
        <v>220</v>
      </c>
      <c r="F128" s="115">
        <v>200</v>
      </c>
      <c r="G128" s="97">
        <v>900</v>
      </c>
      <c r="H128" s="97">
        <v>676.85581</v>
      </c>
      <c r="I128" s="98">
        <f>H128/G128</f>
        <v>0.7520620111111112</v>
      </c>
    </row>
    <row r="129" spans="1:9" s="36" customFormat="1" ht="25.5">
      <c r="A129" s="91"/>
      <c r="B129" s="99" t="s">
        <v>271</v>
      </c>
      <c r="C129" s="93" t="s">
        <v>39</v>
      </c>
      <c r="D129" s="94" t="s">
        <v>80</v>
      </c>
      <c r="E129" s="95" t="s">
        <v>272</v>
      </c>
      <c r="F129" s="115"/>
      <c r="G129" s="97">
        <f>G130</f>
        <v>250</v>
      </c>
      <c r="H129" s="97">
        <f>H130</f>
        <v>187.50625</v>
      </c>
      <c r="I129" s="98">
        <f>H129/G129</f>
        <v>0.7500249999999999</v>
      </c>
    </row>
    <row r="130" spans="1:9" s="36" customFormat="1" ht="76.5">
      <c r="A130" s="91"/>
      <c r="B130" s="100" t="s">
        <v>166</v>
      </c>
      <c r="C130" s="93" t="s">
        <v>39</v>
      </c>
      <c r="D130" s="94" t="s">
        <v>80</v>
      </c>
      <c r="E130" s="95" t="s">
        <v>273</v>
      </c>
      <c r="F130" s="115"/>
      <c r="G130" s="97">
        <f>G131</f>
        <v>250</v>
      </c>
      <c r="H130" s="97">
        <f>H131</f>
        <v>187.50625</v>
      </c>
      <c r="I130" s="98">
        <f>H130/G130</f>
        <v>0.7500249999999999</v>
      </c>
    </row>
    <row r="131" spans="1:9" s="36" customFormat="1" ht="25.5">
      <c r="A131" s="91"/>
      <c r="B131" s="99" t="s">
        <v>156</v>
      </c>
      <c r="C131" s="93" t="s">
        <v>39</v>
      </c>
      <c r="D131" s="94" t="s">
        <v>80</v>
      </c>
      <c r="E131" s="95" t="s">
        <v>273</v>
      </c>
      <c r="F131" s="115">
        <v>200</v>
      </c>
      <c r="G131" s="97">
        <v>250</v>
      </c>
      <c r="H131" s="97">
        <v>187.50625</v>
      </c>
      <c r="I131" s="98">
        <f>H131/G131</f>
        <v>0.7500249999999999</v>
      </c>
    </row>
    <row r="132" spans="1:9" s="36" customFormat="1" ht="15">
      <c r="A132" s="91"/>
      <c r="B132" s="99" t="s">
        <v>149</v>
      </c>
      <c r="C132" s="93" t="s">
        <v>39</v>
      </c>
      <c r="D132" s="94" t="s">
        <v>80</v>
      </c>
      <c r="E132" s="95" t="s">
        <v>150</v>
      </c>
      <c r="F132" s="115"/>
      <c r="G132" s="97">
        <f aca="true" t="shared" si="10" ref="G132:H134">G133</f>
        <v>6502.40544</v>
      </c>
      <c r="H132" s="97">
        <f t="shared" si="10"/>
        <v>3747.71492</v>
      </c>
      <c r="I132" s="98">
        <f t="shared" si="8"/>
        <v>0.5763582345920281</v>
      </c>
    </row>
    <row r="133" spans="1:9" s="36" customFormat="1" ht="15">
      <c r="A133" s="91"/>
      <c r="B133" s="99" t="s">
        <v>149</v>
      </c>
      <c r="C133" s="93" t="s">
        <v>39</v>
      </c>
      <c r="D133" s="94" t="s">
        <v>80</v>
      </c>
      <c r="E133" s="95" t="s">
        <v>150</v>
      </c>
      <c r="F133" s="115"/>
      <c r="G133" s="97">
        <f t="shared" si="10"/>
        <v>6502.40544</v>
      </c>
      <c r="H133" s="97">
        <f t="shared" si="10"/>
        <v>3747.71492</v>
      </c>
      <c r="I133" s="98">
        <f t="shared" si="8"/>
        <v>0.5763582345920281</v>
      </c>
    </row>
    <row r="134" spans="1:9" s="36" customFormat="1" ht="33.75" customHeight="1">
      <c r="A134" s="91"/>
      <c r="B134" s="99" t="s">
        <v>149</v>
      </c>
      <c r="C134" s="93" t="s">
        <v>39</v>
      </c>
      <c r="D134" s="94" t="s">
        <v>80</v>
      </c>
      <c r="E134" s="95" t="s">
        <v>222</v>
      </c>
      <c r="F134" s="115"/>
      <c r="G134" s="97">
        <f t="shared" si="10"/>
        <v>6502.40544</v>
      </c>
      <c r="H134" s="97">
        <f t="shared" si="10"/>
        <v>3747.71492</v>
      </c>
      <c r="I134" s="98">
        <f aca="true" t="shared" si="11" ref="I134:I175">H134/G134</f>
        <v>0.5763582345920281</v>
      </c>
    </row>
    <row r="135" spans="1:9" s="36" customFormat="1" ht="51">
      <c r="A135" s="91"/>
      <c r="B135" s="99" t="s">
        <v>221</v>
      </c>
      <c r="C135" s="93" t="s">
        <v>39</v>
      </c>
      <c r="D135" s="94" t="s">
        <v>80</v>
      </c>
      <c r="E135" s="95" t="s">
        <v>222</v>
      </c>
      <c r="F135" s="115"/>
      <c r="G135" s="97">
        <f>G136</f>
        <v>6502.40544</v>
      </c>
      <c r="H135" s="97">
        <f>H136</f>
        <v>3747.71492</v>
      </c>
      <c r="I135" s="98">
        <f t="shared" si="11"/>
        <v>0.5763582345920281</v>
      </c>
    </row>
    <row r="136" spans="1:9" s="36" customFormat="1" ht="25.5">
      <c r="A136" s="91"/>
      <c r="B136" s="99" t="s">
        <v>156</v>
      </c>
      <c r="C136" s="93" t="s">
        <v>39</v>
      </c>
      <c r="D136" s="94" t="s">
        <v>80</v>
      </c>
      <c r="E136" s="95" t="s">
        <v>222</v>
      </c>
      <c r="F136" s="115">
        <v>200</v>
      </c>
      <c r="G136" s="97">
        <v>6502.40544</v>
      </c>
      <c r="H136" s="97">
        <v>3747.71492</v>
      </c>
      <c r="I136" s="98">
        <f t="shared" si="11"/>
        <v>0.5763582345920281</v>
      </c>
    </row>
    <row r="137" spans="1:15" s="30" customFormat="1" ht="33.75" customHeight="1">
      <c r="A137" s="91"/>
      <c r="B137" s="92" t="s">
        <v>44</v>
      </c>
      <c r="C137" s="93" t="s">
        <v>39</v>
      </c>
      <c r="D137" s="94" t="s">
        <v>117</v>
      </c>
      <c r="E137" s="95"/>
      <c r="F137" s="96"/>
      <c r="G137" s="97">
        <f>G138</f>
        <v>100</v>
      </c>
      <c r="H137" s="97">
        <f>H138</f>
        <v>72</v>
      </c>
      <c r="I137" s="98">
        <f t="shared" si="11"/>
        <v>0.72</v>
      </c>
      <c r="J137" s="36"/>
      <c r="K137" s="36"/>
      <c r="L137" s="36"/>
      <c r="M137" s="36"/>
      <c r="N137" s="36"/>
      <c r="O137" s="36"/>
    </row>
    <row r="138" spans="1:15" s="30" customFormat="1" ht="25.5">
      <c r="A138" s="91"/>
      <c r="B138" s="92" t="s">
        <v>44</v>
      </c>
      <c r="C138" s="93" t="s">
        <v>39</v>
      </c>
      <c r="D138" s="94" t="s">
        <v>117</v>
      </c>
      <c r="E138" s="95" t="s">
        <v>150</v>
      </c>
      <c r="F138" s="96"/>
      <c r="G138" s="97">
        <f>G140</f>
        <v>100</v>
      </c>
      <c r="H138" s="97">
        <f>H140</f>
        <v>72</v>
      </c>
      <c r="I138" s="98">
        <f t="shared" si="11"/>
        <v>0.72</v>
      </c>
      <c r="J138" s="36"/>
      <c r="K138" s="36"/>
      <c r="L138" s="36"/>
      <c r="M138" s="36"/>
      <c r="N138" s="36"/>
      <c r="O138" s="36"/>
    </row>
    <row r="139" spans="1:15" s="30" customFormat="1" ht="15.75">
      <c r="A139" s="91"/>
      <c r="B139" s="99" t="s">
        <v>149</v>
      </c>
      <c r="C139" s="93" t="s">
        <v>39</v>
      </c>
      <c r="D139" s="94" t="s">
        <v>117</v>
      </c>
      <c r="E139" s="95" t="s">
        <v>150</v>
      </c>
      <c r="F139" s="96"/>
      <c r="G139" s="97">
        <f aca="true" t="shared" si="12" ref="G139:H141">G140</f>
        <v>100</v>
      </c>
      <c r="H139" s="97">
        <f t="shared" si="12"/>
        <v>72</v>
      </c>
      <c r="I139" s="98">
        <f t="shared" si="11"/>
        <v>0.72</v>
      </c>
      <c r="J139" s="36"/>
      <c r="K139" s="36"/>
      <c r="L139" s="36"/>
      <c r="M139" s="36"/>
      <c r="N139" s="36"/>
      <c r="O139" s="36"/>
    </row>
    <row r="140" spans="1:15" s="30" customFormat="1" ht="15.75">
      <c r="A140" s="91"/>
      <c r="B140" s="99" t="s">
        <v>149</v>
      </c>
      <c r="C140" s="93" t="s">
        <v>39</v>
      </c>
      <c r="D140" s="94" t="s">
        <v>117</v>
      </c>
      <c r="E140" s="95" t="s">
        <v>150</v>
      </c>
      <c r="F140" s="96"/>
      <c r="G140" s="97">
        <f t="shared" si="12"/>
        <v>100</v>
      </c>
      <c r="H140" s="97">
        <f t="shared" si="12"/>
        <v>72</v>
      </c>
      <c r="I140" s="98">
        <f t="shared" si="11"/>
        <v>0.72</v>
      </c>
      <c r="J140" s="36"/>
      <c r="K140" s="36"/>
      <c r="L140" s="36"/>
      <c r="M140" s="36"/>
      <c r="N140" s="36"/>
      <c r="O140" s="36"/>
    </row>
    <row r="141" spans="1:15" s="30" customFormat="1" ht="15.75">
      <c r="A141" s="91"/>
      <c r="B141" s="99" t="s">
        <v>149</v>
      </c>
      <c r="C141" s="93" t="s">
        <v>39</v>
      </c>
      <c r="D141" s="94" t="s">
        <v>117</v>
      </c>
      <c r="E141" s="95" t="s">
        <v>223</v>
      </c>
      <c r="F141" s="96"/>
      <c r="G141" s="97">
        <f t="shared" si="12"/>
        <v>100</v>
      </c>
      <c r="H141" s="97">
        <f t="shared" si="12"/>
        <v>72</v>
      </c>
      <c r="I141" s="98">
        <f t="shared" si="11"/>
        <v>0.72</v>
      </c>
      <c r="J141" s="36"/>
      <c r="K141" s="36"/>
      <c r="L141" s="36"/>
      <c r="M141" s="36"/>
      <c r="N141" s="36"/>
      <c r="O141" s="36"/>
    </row>
    <row r="142" spans="1:15" s="30" customFormat="1" ht="26.25">
      <c r="A142" s="91"/>
      <c r="B142" s="99" t="s">
        <v>156</v>
      </c>
      <c r="C142" s="93" t="s">
        <v>39</v>
      </c>
      <c r="D142" s="94" t="s">
        <v>117</v>
      </c>
      <c r="E142" s="95" t="s">
        <v>223</v>
      </c>
      <c r="F142" s="96">
        <v>200</v>
      </c>
      <c r="G142" s="97">
        <v>100</v>
      </c>
      <c r="H142" s="97">
        <v>72</v>
      </c>
      <c r="I142" s="98">
        <f t="shared" si="11"/>
        <v>0.72</v>
      </c>
      <c r="J142" s="36"/>
      <c r="K142" s="36"/>
      <c r="L142" s="36"/>
      <c r="M142" s="36"/>
      <c r="N142" s="36"/>
      <c r="O142" s="36"/>
    </row>
    <row r="143" spans="1:15" s="30" customFormat="1" ht="15.75">
      <c r="A143" s="101">
        <v>5</v>
      </c>
      <c r="B143" s="99"/>
      <c r="C143" s="103" t="s">
        <v>47</v>
      </c>
      <c r="D143" s="94"/>
      <c r="E143" s="108"/>
      <c r="F143" s="109"/>
      <c r="G143" s="106">
        <f>G144+G151+G174</f>
        <v>30146.18552</v>
      </c>
      <c r="H143" s="106">
        <f>H144+H151+H174</f>
        <v>20178.941059999997</v>
      </c>
      <c r="I143" s="98">
        <f t="shared" si="11"/>
        <v>0.6693696304168435</v>
      </c>
      <c r="J143" s="36"/>
      <c r="K143" s="36"/>
      <c r="L143" s="36"/>
      <c r="M143" s="36"/>
      <c r="N143" s="36"/>
      <c r="O143" s="36"/>
    </row>
    <row r="144" spans="1:15" s="30" customFormat="1" ht="15.75">
      <c r="A144" s="91"/>
      <c r="B144" s="107" t="s">
        <v>224</v>
      </c>
      <c r="C144" s="93" t="s">
        <v>47</v>
      </c>
      <c r="D144" s="94" t="s">
        <v>11</v>
      </c>
      <c r="E144" s="114"/>
      <c r="F144" s="96"/>
      <c r="G144" s="97">
        <f>G145</f>
        <v>2550</v>
      </c>
      <c r="H144" s="97">
        <f>H145</f>
        <v>2530.5213</v>
      </c>
      <c r="I144" s="98">
        <f t="shared" si="11"/>
        <v>0.9923612941176471</v>
      </c>
      <c r="J144" s="36"/>
      <c r="K144" s="36"/>
      <c r="L144" s="36"/>
      <c r="M144" s="36"/>
      <c r="N144" s="36"/>
      <c r="O144" s="36"/>
    </row>
    <row r="145" spans="1:15" s="30" customFormat="1" ht="15.75">
      <c r="A145" s="91"/>
      <c r="B145" s="99" t="s">
        <v>50</v>
      </c>
      <c r="C145" s="93" t="s">
        <v>47</v>
      </c>
      <c r="D145" s="94" t="s">
        <v>11</v>
      </c>
      <c r="E145" s="95" t="s">
        <v>150</v>
      </c>
      <c r="F145" s="96"/>
      <c r="G145" s="97">
        <f>G147</f>
        <v>2550</v>
      </c>
      <c r="H145" s="97">
        <f>H147</f>
        <v>2530.5213</v>
      </c>
      <c r="I145" s="98">
        <f t="shared" si="11"/>
        <v>0.9923612941176471</v>
      </c>
      <c r="J145" s="36"/>
      <c r="K145" s="36"/>
      <c r="L145" s="36"/>
      <c r="M145" s="36"/>
      <c r="N145" s="36"/>
      <c r="O145" s="36"/>
    </row>
    <row r="146" spans="1:15" s="30" customFormat="1" ht="15.75">
      <c r="A146" s="91"/>
      <c r="B146" s="99" t="s">
        <v>149</v>
      </c>
      <c r="C146" s="93" t="s">
        <v>47</v>
      </c>
      <c r="D146" s="94" t="s">
        <v>11</v>
      </c>
      <c r="E146" s="95" t="s">
        <v>150</v>
      </c>
      <c r="F146" s="96"/>
      <c r="G146" s="97">
        <f aca="true" t="shared" si="13" ref="G146:H149">G147</f>
        <v>2550</v>
      </c>
      <c r="H146" s="97">
        <f t="shared" si="13"/>
        <v>2530.5213</v>
      </c>
      <c r="I146" s="98">
        <f t="shared" si="11"/>
        <v>0.9923612941176471</v>
      </c>
      <c r="J146" s="36"/>
      <c r="K146" s="36"/>
      <c r="L146" s="36"/>
      <c r="M146" s="36"/>
      <c r="N146" s="36"/>
      <c r="O146" s="36"/>
    </row>
    <row r="147" spans="1:15" s="30" customFormat="1" ht="15.75">
      <c r="A147" s="91"/>
      <c r="B147" s="99" t="s">
        <v>149</v>
      </c>
      <c r="C147" s="93" t="s">
        <v>47</v>
      </c>
      <c r="D147" s="94" t="s">
        <v>11</v>
      </c>
      <c r="E147" s="95" t="s">
        <v>150</v>
      </c>
      <c r="F147" s="96"/>
      <c r="G147" s="97">
        <f t="shared" si="13"/>
        <v>2550</v>
      </c>
      <c r="H147" s="97">
        <f t="shared" si="13"/>
        <v>2530.5213</v>
      </c>
      <c r="I147" s="98">
        <f t="shared" si="11"/>
        <v>0.9923612941176471</v>
      </c>
      <c r="J147" s="36"/>
      <c r="K147" s="36"/>
      <c r="L147" s="36"/>
      <c r="M147" s="36"/>
      <c r="N147" s="36"/>
      <c r="O147" s="36"/>
    </row>
    <row r="148" spans="1:15" s="30" customFormat="1" ht="39" customHeight="1">
      <c r="A148" s="91"/>
      <c r="B148" s="99" t="s">
        <v>149</v>
      </c>
      <c r="C148" s="93" t="s">
        <v>47</v>
      </c>
      <c r="D148" s="94" t="s">
        <v>11</v>
      </c>
      <c r="E148" s="95" t="s">
        <v>226</v>
      </c>
      <c r="F148" s="96"/>
      <c r="G148" s="97">
        <f t="shared" si="13"/>
        <v>2550</v>
      </c>
      <c r="H148" s="97">
        <f t="shared" si="13"/>
        <v>2530.5213</v>
      </c>
      <c r="I148" s="98">
        <f t="shared" si="11"/>
        <v>0.9923612941176471</v>
      </c>
      <c r="J148" s="36"/>
      <c r="K148" s="36"/>
      <c r="L148" s="36"/>
      <c r="M148" s="36"/>
      <c r="N148" s="36"/>
      <c r="O148" s="36"/>
    </row>
    <row r="149" spans="1:15" s="30" customFormat="1" ht="39">
      <c r="A149" s="91"/>
      <c r="B149" s="99" t="s">
        <v>225</v>
      </c>
      <c r="C149" s="93" t="s">
        <v>47</v>
      </c>
      <c r="D149" s="94" t="s">
        <v>11</v>
      </c>
      <c r="E149" s="95" t="s">
        <v>226</v>
      </c>
      <c r="F149" s="115"/>
      <c r="G149" s="97">
        <f t="shared" si="13"/>
        <v>2550</v>
      </c>
      <c r="H149" s="97">
        <f t="shared" si="13"/>
        <v>2530.5213</v>
      </c>
      <c r="I149" s="98">
        <f t="shared" si="11"/>
        <v>0.9923612941176471</v>
      </c>
      <c r="J149" s="36"/>
      <c r="K149" s="36"/>
      <c r="L149" s="36"/>
      <c r="M149" s="36"/>
      <c r="N149" s="36"/>
      <c r="O149" s="36"/>
    </row>
    <row r="150" spans="1:15" s="30" customFormat="1" ht="26.25">
      <c r="A150" s="91"/>
      <c r="B150" s="99" t="s">
        <v>156</v>
      </c>
      <c r="C150" s="93" t="s">
        <v>47</v>
      </c>
      <c r="D150" s="94" t="s">
        <v>11</v>
      </c>
      <c r="E150" s="95" t="s">
        <v>226</v>
      </c>
      <c r="F150" s="115">
        <v>200</v>
      </c>
      <c r="G150" s="97">
        <v>2550</v>
      </c>
      <c r="H150" s="97">
        <v>2530.5213</v>
      </c>
      <c r="I150" s="98">
        <f>H150/G150</f>
        <v>0.9923612941176471</v>
      </c>
      <c r="J150" s="36"/>
      <c r="K150" s="36"/>
      <c r="L150" s="36"/>
      <c r="M150" s="36"/>
      <c r="N150" s="36"/>
      <c r="O150" s="36"/>
    </row>
    <row r="151" spans="1:15" s="30" customFormat="1" ht="15.75">
      <c r="A151" s="91"/>
      <c r="B151" s="116" t="s">
        <v>53</v>
      </c>
      <c r="C151" s="93" t="s">
        <v>47</v>
      </c>
      <c r="D151" s="94" t="s">
        <v>32</v>
      </c>
      <c r="E151" s="114"/>
      <c r="F151" s="96"/>
      <c r="G151" s="97">
        <f>G154</f>
        <v>18036.616009999998</v>
      </c>
      <c r="H151" s="97">
        <f>H154</f>
        <v>8212.417699999998</v>
      </c>
      <c r="I151" s="98">
        <f t="shared" si="11"/>
        <v>0.4553192070755849</v>
      </c>
      <c r="J151" s="36"/>
      <c r="K151" s="36"/>
      <c r="L151" s="36"/>
      <c r="M151" s="36"/>
      <c r="N151" s="36"/>
      <c r="O151" s="36"/>
    </row>
    <row r="152" spans="1:15" s="30" customFormat="1" ht="15.75">
      <c r="A152" s="91"/>
      <c r="B152" s="99" t="s">
        <v>53</v>
      </c>
      <c r="C152" s="93" t="s">
        <v>47</v>
      </c>
      <c r="D152" s="94" t="s">
        <v>32</v>
      </c>
      <c r="E152" s="95" t="s">
        <v>150</v>
      </c>
      <c r="F152" s="96"/>
      <c r="G152" s="97">
        <f>G154</f>
        <v>18036.616009999998</v>
      </c>
      <c r="H152" s="97">
        <f>H154</f>
        <v>8212.417699999998</v>
      </c>
      <c r="I152" s="98">
        <f t="shared" si="11"/>
        <v>0.4553192070755849</v>
      </c>
      <c r="J152" s="36"/>
      <c r="K152" s="36"/>
      <c r="L152" s="36"/>
      <c r="M152" s="36"/>
      <c r="N152" s="36"/>
      <c r="O152" s="36"/>
    </row>
    <row r="153" spans="1:15" s="30" customFormat="1" ht="15.75">
      <c r="A153" s="91"/>
      <c r="B153" s="99" t="s">
        <v>149</v>
      </c>
      <c r="C153" s="93" t="s">
        <v>47</v>
      </c>
      <c r="D153" s="94" t="s">
        <v>32</v>
      </c>
      <c r="E153" s="95" t="s">
        <v>150</v>
      </c>
      <c r="F153" s="96"/>
      <c r="G153" s="97">
        <f>G154</f>
        <v>18036.616009999998</v>
      </c>
      <c r="H153" s="97">
        <f>H154</f>
        <v>8212.417699999998</v>
      </c>
      <c r="I153" s="98">
        <f t="shared" si="11"/>
        <v>0.4553192070755849</v>
      </c>
      <c r="J153" s="36"/>
      <c r="K153" s="36"/>
      <c r="L153" s="36"/>
      <c r="M153" s="36"/>
      <c r="N153" s="36"/>
      <c r="O153" s="36"/>
    </row>
    <row r="154" spans="1:15" s="30" customFormat="1" ht="15.75">
      <c r="A154" s="91"/>
      <c r="B154" s="99" t="s">
        <v>149</v>
      </c>
      <c r="C154" s="93" t="s">
        <v>47</v>
      </c>
      <c r="D154" s="94" t="s">
        <v>32</v>
      </c>
      <c r="E154" s="95" t="s">
        <v>150</v>
      </c>
      <c r="F154" s="96"/>
      <c r="G154" s="97">
        <f>G155+G159+G161+G163+G165+G167+G169</f>
        <v>18036.616009999998</v>
      </c>
      <c r="H154" s="97">
        <f>H155+H159+H161+H163+H165+H167+H169</f>
        <v>8212.417699999998</v>
      </c>
      <c r="I154" s="98">
        <f t="shared" si="11"/>
        <v>0.4553192070755849</v>
      </c>
      <c r="J154" s="36"/>
      <c r="K154" s="36"/>
      <c r="L154" s="36"/>
      <c r="M154" s="36"/>
      <c r="N154" s="36"/>
      <c r="O154" s="36"/>
    </row>
    <row r="155" spans="1:15" s="30" customFormat="1" ht="15.75">
      <c r="A155" s="91"/>
      <c r="B155" s="99" t="s">
        <v>149</v>
      </c>
      <c r="C155" s="93" t="s">
        <v>47</v>
      </c>
      <c r="D155" s="94" t="s">
        <v>32</v>
      </c>
      <c r="E155" s="95" t="s">
        <v>228</v>
      </c>
      <c r="F155" s="115"/>
      <c r="G155" s="97">
        <f>G156</f>
        <v>5002.0912100000005</v>
      </c>
      <c r="H155" s="97">
        <f>H156</f>
        <v>4909.794849999999</v>
      </c>
      <c r="I155" s="98">
        <f t="shared" si="11"/>
        <v>0.981548445215176</v>
      </c>
      <c r="J155" s="36"/>
      <c r="K155" s="36"/>
      <c r="L155" s="36"/>
      <c r="M155" s="36"/>
      <c r="N155" s="36"/>
      <c r="O155" s="36"/>
    </row>
    <row r="156" spans="1:15" s="30" customFormat="1" ht="39">
      <c r="A156" s="91"/>
      <c r="B156" s="99" t="s">
        <v>227</v>
      </c>
      <c r="C156" s="93" t="s">
        <v>47</v>
      </c>
      <c r="D156" s="94" t="s">
        <v>32</v>
      </c>
      <c r="E156" s="95" t="s">
        <v>228</v>
      </c>
      <c r="F156" s="115"/>
      <c r="G156" s="97">
        <f>G157+G158</f>
        <v>5002.0912100000005</v>
      </c>
      <c r="H156" s="97">
        <f>H157+H158</f>
        <v>4909.794849999999</v>
      </c>
      <c r="I156" s="98">
        <f t="shared" si="11"/>
        <v>0.981548445215176</v>
      </c>
      <c r="J156" s="36"/>
      <c r="K156" s="36"/>
      <c r="L156" s="36"/>
      <c r="M156" s="36"/>
      <c r="N156" s="36"/>
      <c r="O156" s="36"/>
    </row>
    <row r="157" spans="1:15" s="30" customFormat="1" ht="26.25">
      <c r="A157" s="91"/>
      <c r="B157" s="99" t="s">
        <v>156</v>
      </c>
      <c r="C157" s="93" t="s">
        <v>47</v>
      </c>
      <c r="D157" s="94" t="s">
        <v>32</v>
      </c>
      <c r="E157" s="95" t="s">
        <v>228</v>
      </c>
      <c r="F157" s="115">
        <v>200</v>
      </c>
      <c r="G157" s="97">
        <v>4181</v>
      </c>
      <c r="H157" s="97">
        <v>4180.44727</v>
      </c>
      <c r="I157" s="98">
        <f t="shared" si="11"/>
        <v>0.9998677995694809</v>
      </c>
      <c r="J157" s="36"/>
      <c r="K157" s="36"/>
      <c r="L157" s="36"/>
      <c r="M157" s="36"/>
      <c r="N157" s="36"/>
      <c r="O157" s="36"/>
    </row>
    <row r="158" spans="1:15" s="30" customFormat="1" ht="15.75">
      <c r="A158" s="91"/>
      <c r="B158" s="99" t="s">
        <v>157</v>
      </c>
      <c r="C158" s="93" t="s">
        <v>47</v>
      </c>
      <c r="D158" s="94" t="s">
        <v>32</v>
      </c>
      <c r="E158" s="95" t="s">
        <v>228</v>
      </c>
      <c r="F158" s="115">
        <v>800</v>
      </c>
      <c r="G158" s="97">
        <v>821.09121</v>
      </c>
      <c r="H158" s="97">
        <v>729.34758</v>
      </c>
      <c r="I158" s="98">
        <f t="shared" si="11"/>
        <v>0.8882662134453978</v>
      </c>
      <c r="J158" s="36"/>
      <c r="K158" s="36"/>
      <c r="L158" s="36"/>
      <c r="M158" s="36"/>
      <c r="N158" s="36"/>
      <c r="O158" s="36"/>
    </row>
    <row r="159" spans="1:15" s="30" customFormat="1" ht="39">
      <c r="A159" s="91"/>
      <c r="B159" s="99" t="s">
        <v>229</v>
      </c>
      <c r="C159" s="93" t="s">
        <v>47</v>
      </c>
      <c r="D159" s="94" t="s">
        <v>32</v>
      </c>
      <c r="E159" s="95" t="s">
        <v>230</v>
      </c>
      <c r="F159" s="115"/>
      <c r="G159" s="97">
        <f>G160</f>
        <v>300</v>
      </c>
      <c r="H159" s="97">
        <f>H160</f>
        <v>178.26181</v>
      </c>
      <c r="I159" s="98">
        <f t="shared" si="11"/>
        <v>0.5942060333333333</v>
      </c>
      <c r="J159" s="36"/>
      <c r="K159" s="36"/>
      <c r="L159" s="36"/>
      <c r="M159" s="36"/>
      <c r="N159" s="36"/>
      <c r="O159" s="36"/>
    </row>
    <row r="160" spans="1:15" s="30" customFormat="1" ht="26.25">
      <c r="A160" s="91"/>
      <c r="B160" s="99" t="s">
        <v>156</v>
      </c>
      <c r="C160" s="93" t="s">
        <v>47</v>
      </c>
      <c r="D160" s="94" t="s">
        <v>32</v>
      </c>
      <c r="E160" s="95" t="s">
        <v>230</v>
      </c>
      <c r="F160" s="115">
        <v>200</v>
      </c>
      <c r="G160" s="97">
        <v>300</v>
      </c>
      <c r="H160" s="97">
        <v>178.26181</v>
      </c>
      <c r="I160" s="98">
        <f t="shared" si="11"/>
        <v>0.5942060333333333</v>
      </c>
      <c r="J160" s="36"/>
      <c r="K160" s="36"/>
      <c r="L160" s="36"/>
      <c r="M160" s="36"/>
      <c r="N160" s="36"/>
      <c r="O160" s="36"/>
    </row>
    <row r="161" spans="1:15" s="30" customFormat="1" ht="64.5">
      <c r="A161" s="91"/>
      <c r="B161" s="99" t="s">
        <v>231</v>
      </c>
      <c r="C161" s="93" t="s">
        <v>47</v>
      </c>
      <c r="D161" s="94" t="s">
        <v>32</v>
      </c>
      <c r="E161" s="95" t="s">
        <v>232</v>
      </c>
      <c r="F161" s="115"/>
      <c r="G161" s="97">
        <f>G162</f>
        <v>130.1</v>
      </c>
      <c r="H161" s="97">
        <f>H162</f>
        <v>130.1</v>
      </c>
      <c r="I161" s="98">
        <f t="shared" si="11"/>
        <v>1</v>
      </c>
      <c r="J161" s="36"/>
      <c r="K161" s="36"/>
      <c r="L161" s="36"/>
      <c r="M161" s="36"/>
      <c r="N161" s="36"/>
      <c r="O161" s="36"/>
    </row>
    <row r="162" spans="1:15" s="30" customFormat="1" ht="26.25">
      <c r="A162" s="91"/>
      <c r="B162" s="99" t="s">
        <v>156</v>
      </c>
      <c r="C162" s="93" t="s">
        <v>47</v>
      </c>
      <c r="D162" s="94" t="s">
        <v>32</v>
      </c>
      <c r="E162" s="95" t="s">
        <v>232</v>
      </c>
      <c r="F162" s="115">
        <v>200</v>
      </c>
      <c r="G162" s="97">
        <v>130.1</v>
      </c>
      <c r="H162" s="97">
        <v>130.1</v>
      </c>
      <c r="I162" s="98">
        <f t="shared" si="11"/>
        <v>1</v>
      </c>
      <c r="J162" s="36"/>
      <c r="K162" s="36"/>
      <c r="L162" s="36"/>
      <c r="M162" s="36"/>
      <c r="N162" s="36"/>
      <c r="O162" s="36"/>
    </row>
    <row r="163" spans="1:15" s="30" customFormat="1" ht="77.25">
      <c r="A163" s="91"/>
      <c r="B163" s="99" t="s">
        <v>274</v>
      </c>
      <c r="C163" s="93" t="s">
        <v>47</v>
      </c>
      <c r="D163" s="94" t="s">
        <v>32</v>
      </c>
      <c r="E163" s="95" t="s">
        <v>275</v>
      </c>
      <c r="F163" s="115"/>
      <c r="G163" s="97">
        <f>G164</f>
        <v>325.2</v>
      </c>
      <c r="H163" s="97">
        <f>H164</f>
        <v>321.91624</v>
      </c>
      <c r="I163" s="98">
        <f aca="true" t="shared" si="14" ref="I163:I173">H163/G163</f>
        <v>0.9899023370233703</v>
      </c>
      <c r="J163" s="36"/>
      <c r="K163" s="36"/>
      <c r="L163" s="36"/>
      <c r="M163" s="36"/>
      <c r="N163" s="36"/>
      <c r="O163" s="36"/>
    </row>
    <row r="164" spans="1:15" s="30" customFormat="1" ht="26.25">
      <c r="A164" s="91"/>
      <c r="B164" s="99" t="s">
        <v>156</v>
      </c>
      <c r="C164" s="93" t="s">
        <v>47</v>
      </c>
      <c r="D164" s="94" t="s">
        <v>32</v>
      </c>
      <c r="E164" s="95" t="s">
        <v>275</v>
      </c>
      <c r="F164" s="115">
        <v>200</v>
      </c>
      <c r="G164" s="97">
        <v>325.2</v>
      </c>
      <c r="H164" s="97">
        <v>321.91624</v>
      </c>
      <c r="I164" s="98">
        <f t="shared" si="14"/>
        <v>0.9899023370233703</v>
      </c>
      <c r="J164" s="36"/>
      <c r="K164" s="36"/>
      <c r="L164" s="36"/>
      <c r="M164" s="36"/>
      <c r="N164" s="36"/>
      <c r="O164" s="36"/>
    </row>
    <row r="165" spans="1:15" s="30" customFormat="1" ht="39">
      <c r="A165" s="91"/>
      <c r="B165" s="99" t="s">
        <v>303</v>
      </c>
      <c r="C165" s="93" t="s">
        <v>47</v>
      </c>
      <c r="D165" s="94" t="s">
        <v>32</v>
      </c>
      <c r="E165" s="95" t="s">
        <v>304</v>
      </c>
      <c r="F165" s="115"/>
      <c r="G165" s="97">
        <f>G166</f>
        <v>300</v>
      </c>
      <c r="H165" s="97">
        <f>H166</f>
        <v>300</v>
      </c>
      <c r="I165" s="98">
        <f>H165/G165</f>
        <v>1</v>
      </c>
      <c r="J165" s="36"/>
      <c r="K165" s="36"/>
      <c r="L165" s="36"/>
      <c r="M165" s="36"/>
      <c r="N165" s="36"/>
      <c r="O165" s="36"/>
    </row>
    <row r="166" spans="1:15" s="30" customFormat="1" ht="26.25">
      <c r="A166" s="91"/>
      <c r="B166" s="99" t="s">
        <v>156</v>
      </c>
      <c r="C166" s="93" t="s">
        <v>47</v>
      </c>
      <c r="D166" s="94" t="s">
        <v>32</v>
      </c>
      <c r="E166" s="95" t="s">
        <v>304</v>
      </c>
      <c r="F166" s="115">
        <v>200</v>
      </c>
      <c r="G166" s="97">
        <v>300</v>
      </c>
      <c r="H166" s="97">
        <v>300</v>
      </c>
      <c r="I166" s="98">
        <f>H166/G166</f>
        <v>1</v>
      </c>
      <c r="J166" s="36"/>
      <c r="K166" s="36"/>
      <c r="L166" s="36"/>
      <c r="M166" s="36"/>
      <c r="N166" s="36"/>
      <c r="O166" s="36"/>
    </row>
    <row r="167" spans="1:15" s="30" customFormat="1" ht="39">
      <c r="A167" s="91"/>
      <c r="B167" s="99" t="s">
        <v>305</v>
      </c>
      <c r="C167" s="93" t="s">
        <v>47</v>
      </c>
      <c r="D167" s="94" t="s">
        <v>32</v>
      </c>
      <c r="E167" s="95" t="s">
        <v>306</v>
      </c>
      <c r="F167" s="115"/>
      <c r="G167" s="97">
        <f>G168</f>
        <v>9606.88</v>
      </c>
      <c r="H167" s="97">
        <f>H168</f>
        <v>0</v>
      </c>
      <c r="I167" s="98">
        <f>H167/G167</f>
        <v>0</v>
      </c>
      <c r="J167" s="36"/>
      <c r="K167" s="36"/>
      <c r="L167" s="36"/>
      <c r="M167" s="36"/>
      <c r="N167" s="36"/>
      <c r="O167" s="36"/>
    </row>
    <row r="168" spans="1:15" s="30" customFormat="1" ht="26.25">
      <c r="A168" s="91"/>
      <c r="B168" s="99" t="s">
        <v>156</v>
      </c>
      <c r="C168" s="93" t="s">
        <v>47</v>
      </c>
      <c r="D168" s="94" t="s">
        <v>32</v>
      </c>
      <c r="E168" s="95" t="s">
        <v>306</v>
      </c>
      <c r="F168" s="115">
        <v>200</v>
      </c>
      <c r="G168" s="97">
        <v>9606.88</v>
      </c>
      <c r="H168" s="97">
        <v>0</v>
      </c>
      <c r="I168" s="98">
        <f>H168/G168</f>
        <v>0</v>
      </c>
      <c r="J168" s="36"/>
      <c r="K168" s="36"/>
      <c r="L168" s="36"/>
      <c r="M168" s="36"/>
      <c r="N168" s="36"/>
      <c r="O168" s="36"/>
    </row>
    <row r="169" spans="1:15" s="30" customFormat="1" ht="51.75">
      <c r="A169" s="91"/>
      <c r="B169" s="99" t="s">
        <v>287</v>
      </c>
      <c r="C169" s="93" t="s">
        <v>47</v>
      </c>
      <c r="D169" s="94" t="s">
        <v>32</v>
      </c>
      <c r="E169" s="114" t="s">
        <v>289</v>
      </c>
      <c r="F169" s="115"/>
      <c r="G169" s="97">
        <f>G170</f>
        <v>2372.3448</v>
      </c>
      <c r="H169" s="97">
        <f>H170</f>
        <v>2372.3448</v>
      </c>
      <c r="I169" s="98">
        <f t="shared" si="14"/>
        <v>1</v>
      </c>
      <c r="J169" s="36"/>
      <c r="K169" s="36"/>
      <c r="L169" s="36"/>
      <c r="M169" s="36"/>
      <c r="N169" s="36"/>
      <c r="O169" s="36"/>
    </row>
    <row r="170" spans="1:15" s="30" customFormat="1" ht="26.25">
      <c r="A170" s="91"/>
      <c r="B170" s="99" t="s">
        <v>288</v>
      </c>
      <c r="C170" s="93" t="s">
        <v>47</v>
      </c>
      <c r="D170" s="94" t="s">
        <v>32</v>
      </c>
      <c r="E170" s="114" t="s">
        <v>290</v>
      </c>
      <c r="F170" s="115"/>
      <c r="G170" s="97">
        <f aca="true" t="shared" si="15" ref="G170:H172">G171</f>
        <v>2372.3448</v>
      </c>
      <c r="H170" s="97">
        <f t="shared" si="15"/>
        <v>2372.3448</v>
      </c>
      <c r="I170" s="98">
        <f t="shared" si="14"/>
        <v>1</v>
      </c>
      <c r="J170" s="36"/>
      <c r="K170" s="36"/>
      <c r="L170" s="36"/>
      <c r="M170" s="36"/>
      <c r="N170" s="36"/>
      <c r="O170" s="36"/>
    </row>
    <row r="171" spans="1:15" s="30" customFormat="1" ht="26.25">
      <c r="A171" s="91"/>
      <c r="B171" s="99" t="s">
        <v>309</v>
      </c>
      <c r="C171" s="93" t="s">
        <v>47</v>
      </c>
      <c r="D171" s="94" t="s">
        <v>32</v>
      </c>
      <c r="E171" s="114" t="s">
        <v>291</v>
      </c>
      <c r="F171" s="115"/>
      <c r="G171" s="97">
        <f>G172</f>
        <v>2372.3448</v>
      </c>
      <c r="H171" s="97">
        <f>H172</f>
        <v>2372.3448</v>
      </c>
      <c r="I171" s="98">
        <f t="shared" si="14"/>
        <v>1</v>
      </c>
      <c r="J171" s="97"/>
      <c r="K171" s="36"/>
      <c r="L171" s="36"/>
      <c r="M171" s="36"/>
      <c r="N171" s="36"/>
      <c r="O171" s="36"/>
    </row>
    <row r="172" spans="1:15" s="30" customFormat="1" ht="63.75">
      <c r="A172" s="91"/>
      <c r="B172" s="100" t="s">
        <v>237</v>
      </c>
      <c r="C172" s="93" t="s">
        <v>47</v>
      </c>
      <c r="D172" s="94" t="s">
        <v>32</v>
      </c>
      <c r="E172" s="114" t="s">
        <v>302</v>
      </c>
      <c r="F172" s="115"/>
      <c r="G172" s="97">
        <f t="shared" si="15"/>
        <v>2372.3448</v>
      </c>
      <c r="H172" s="97">
        <f>H173</f>
        <v>2372.3448</v>
      </c>
      <c r="I172" s="98">
        <f t="shared" si="14"/>
        <v>1</v>
      </c>
      <c r="J172" s="36"/>
      <c r="K172" s="36"/>
      <c r="L172" s="36"/>
      <c r="M172" s="36"/>
      <c r="N172" s="36"/>
      <c r="O172" s="36"/>
    </row>
    <row r="173" spans="1:15" s="30" customFormat="1" ht="26.25">
      <c r="A173" s="91"/>
      <c r="B173" s="99" t="s">
        <v>156</v>
      </c>
      <c r="C173" s="93" t="s">
        <v>47</v>
      </c>
      <c r="D173" s="94" t="s">
        <v>32</v>
      </c>
      <c r="E173" s="114" t="s">
        <v>302</v>
      </c>
      <c r="F173" s="115">
        <v>200</v>
      </c>
      <c r="G173" s="97">
        <v>2372.3448</v>
      </c>
      <c r="H173" s="97">
        <v>2372.3448</v>
      </c>
      <c r="I173" s="98">
        <f t="shared" si="14"/>
        <v>1</v>
      </c>
      <c r="J173" s="36"/>
      <c r="K173" s="36"/>
      <c r="L173" s="36"/>
      <c r="M173" s="36"/>
      <c r="N173" s="36"/>
      <c r="O173" s="36"/>
    </row>
    <row r="174" spans="1:15" s="30" customFormat="1" ht="38.25" customHeight="1">
      <c r="A174" s="91"/>
      <c r="B174" s="99" t="s">
        <v>233</v>
      </c>
      <c r="C174" s="93" t="s">
        <v>47</v>
      </c>
      <c r="D174" s="94" t="s">
        <v>47</v>
      </c>
      <c r="E174" s="114"/>
      <c r="F174" s="115"/>
      <c r="G174" s="97">
        <f>G175+G180</f>
        <v>9559.56951</v>
      </c>
      <c r="H174" s="97">
        <f>H175+H180</f>
        <v>9436.00206</v>
      </c>
      <c r="I174" s="98">
        <f t="shared" si="11"/>
        <v>0.987073952454581</v>
      </c>
      <c r="J174" s="36"/>
      <c r="K174" s="36"/>
      <c r="L174" s="36"/>
      <c r="M174" s="36"/>
      <c r="N174" s="36"/>
      <c r="O174" s="36"/>
    </row>
    <row r="175" spans="1:15" s="30" customFormat="1" ht="64.5">
      <c r="A175" s="91"/>
      <c r="B175" s="99" t="s">
        <v>253</v>
      </c>
      <c r="C175" s="93" t="s">
        <v>47</v>
      </c>
      <c r="D175" s="133" t="s">
        <v>47</v>
      </c>
      <c r="E175" s="114" t="s">
        <v>234</v>
      </c>
      <c r="F175" s="115"/>
      <c r="G175" s="97">
        <f aca="true" t="shared" si="16" ref="G175:H178">G176</f>
        <v>9444.56951</v>
      </c>
      <c r="H175" s="97">
        <f t="shared" si="16"/>
        <v>9324.98746</v>
      </c>
      <c r="I175" s="98">
        <f t="shared" si="11"/>
        <v>0.9873385388425185</v>
      </c>
      <c r="J175" s="36"/>
      <c r="K175" s="36"/>
      <c r="L175" s="36"/>
      <c r="M175" s="36"/>
      <c r="N175" s="36"/>
      <c r="O175" s="36"/>
    </row>
    <row r="176" spans="1:15" s="30" customFormat="1" ht="39">
      <c r="A176" s="91"/>
      <c r="B176" s="99" t="s">
        <v>254</v>
      </c>
      <c r="C176" s="93" t="s">
        <v>47</v>
      </c>
      <c r="D176" s="128" t="s">
        <v>47</v>
      </c>
      <c r="E176" s="114" t="s">
        <v>236</v>
      </c>
      <c r="F176" s="115"/>
      <c r="G176" s="97">
        <f t="shared" si="16"/>
        <v>9444.56951</v>
      </c>
      <c r="H176" s="97">
        <f t="shared" si="16"/>
        <v>9324.98746</v>
      </c>
      <c r="I176" s="98">
        <f>I177</f>
        <v>0.9873385388425185</v>
      </c>
      <c r="J176" s="36"/>
      <c r="K176" s="36"/>
      <c r="L176" s="36"/>
      <c r="M176" s="36"/>
      <c r="N176" s="36"/>
      <c r="O176" s="36"/>
    </row>
    <row r="177" spans="1:15" s="30" customFormat="1" ht="34.5" customHeight="1">
      <c r="A177" s="91"/>
      <c r="B177" s="99" t="s">
        <v>235</v>
      </c>
      <c r="C177" s="93" t="s">
        <v>47</v>
      </c>
      <c r="D177" s="87" t="s">
        <v>47</v>
      </c>
      <c r="E177" s="114" t="s">
        <v>238</v>
      </c>
      <c r="F177" s="115"/>
      <c r="G177" s="97">
        <f t="shared" si="16"/>
        <v>9444.56951</v>
      </c>
      <c r="H177" s="97">
        <f t="shared" si="16"/>
        <v>9324.98746</v>
      </c>
      <c r="I177" s="98">
        <f aca="true" t="shared" si="17" ref="I177:I203">H177/G177</f>
        <v>0.9873385388425185</v>
      </c>
      <c r="J177" s="36"/>
      <c r="K177" s="36"/>
      <c r="L177" s="36"/>
      <c r="M177" s="36"/>
      <c r="N177" s="36"/>
      <c r="O177" s="36"/>
    </row>
    <row r="178" spans="1:15" s="30" customFormat="1" ht="66.75" customHeight="1">
      <c r="A178" s="91"/>
      <c r="B178" s="100" t="s">
        <v>237</v>
      </c>
      <c r="C178" s="93" t="s">
        <v>47</v>
      </c>
      <c r="D178" s="94" t="s">
        <v>47</v>
      </c>
      <c r="E178" s="114" t="s">
        <v>238</v>
      </c>
      <c r="F178" s="115"/>
      <c r="G178" s="97">
        <f t="shared" si="16"/>
        <v>9444.56951</v>
      </c>
      <c r="H178" s="97">
        <f t="shared" si="16"/>
        <v>9324.98746</v>
      </c>
      <c r="I178" s="98">
        <f t="shared" si="17"/>
        <v>0.9873385388425185</v>
      </c>
      <c r="J178" s="36"/>
      <c r="K178" s="36"/>
      <c r="L178" s="36"/>
      <c r="M178" s="36"/>
      <c r="N178" s="36"/>
      <c r="O178" s="36"/>
    </row>
    <row r="179" spans="1:15" s="30" customFormat="1" ht="28.5" customHeight="1">
      <c r="A179" s="91"/>
      <c r="B179" s="99" t="s">
        <v>156</v>
      </c>
      <c r="C179" s="93" t="s">
        <v>47</v>
      </c>
      <c r="D179" s="94" t="s">
        <v>47</v>
      </c>
      <c r="E179" s="114" t="s">
        <v>238</v>
      </c>
      <c r="F179" s="115">
        <v>200</v>
      </c>
      <c r="G179" s="97">
        <v>9444.56951</v>
      </c>
      <c r="H179" s="97">
        <v>9324.98746</v>
      </c>
      <c r="I179" s="98">
        <f t="shared" si="17"/>
        <v>0.9873385388425185</v>
      </c>
      <c r="J179" s="36"/>
      <c r="K179" s="36"/>
      <c r="L179" s="36"/>
      <c r="M179" s="36"/>
      <c r="N179" s="36"/>
      <c r="O179" s="36"/>
    </row>
    <row r="180" spans="1:15" s="30" customFormat="1" ht="17.25" customHeight="1">
      <c r="A180" s="91"/>
      <c r="B180" s="99" t="s">
        <v>149</v>
      </c>
      <c r="C180" s="93" t="s">
        <v>47</v>
      </c>
      <c r="D180" s="94" t="s">
        <v>47</v>
      </c>
      <c r="E180" s="95" t="s">
        <v>150</v>
      </c>
      <c r="F180" s="96"/>
      <c r="G180" s="97">
        <f aca="true" t="shared" si="18" ref="G180:H182">G181</f>
        <v>115</v>
      </c>
      <c r="H180" s="97">
        <f t="shared" si="18"/>
        <v>111.0146</v>
      </c>
      <c r="I180" s="98">
        <f t="shared" si="17"/>
        <v>0.965344347826087</v>
      </c>
      <c r="J180" s="36"/>
      <c r="K180" s="36"/>
      <c r="L180" s="36"/>
      <c r="M180" s="36"/>
      <c r="N180" s="36"/>
      <c r="O180" s="36"/>
    </row>
    <row r="181" spans="1:15" s="30" customFormat="1" ht="12.75" customHeight="1">
      <c r="A181" s="91"/>
      <c r="B181" s="99" t="s">
        <v>149</v>
      </c>
      <c r="C181" s="93" t="s">
        <v>47</v>
      </c>
      <c r="D181" s="94" t="s">
        <v>47</v>
      </c>
      <c r="E181" s="95" t="s">
        <v>150</v>
      </c>
      <c r="F181" s="96"/>
      <c r="G181" s="97">
        <f>G182</f>
        <v>115</v>
      </c>
      <c r="H181" s="97">
        <f>H182</f>
        <v>111.0146</v>
      </c>
      <c r="I181" s="98">
        <f t="shared" si="17"/>
        <v>0.965344347826087</v>
      </c>
      <c r="J181" s="36"/>
      <c r="K181" s="36"/>
      <c r="L181" s="36"/>
      <c r="M181" s="36"/>
      <c r="N181" s="36"/>
      <c r="O181" s="36"/>
    </row>
    <row r="182" spans="1:15" s="30" customFormat="1" ht="15" customHeight="1">
      <c r="A182" s="91"/>
      <c r="B182" s="99" t="s">
        <v>149</v>
      </c>
      <c r="C182" s="93" t="s">
        <v>47</v>
      </c>
      <c r="D182" s="94" t="s">
        <v>47</v>
      </c>
      <c r="E182" s="95" t="s">
        <v>255</v>
      </c>
      <c r="F182" s="115"/>
      <c r="G182" s="97">
        <f t="shared" si="18"/>
        <v>115</v>
      </c>
      <c r="H182" s="97">
        <f t="shared" si="18"/>
        <v>111.0146</v>
      </c>
      <c r="I182" s="98">
        <f t="shared" si="17"/>
        <v>0.965344347826087</v>
      </c>
      <c r="J182" s="36"/>
      <c r="K182" s="36"/>
      <c r="L182" s="36"/>
      <c r="M182" s="36"/>
      <c r="N182" s="36"/>
      <c r="O182" s="36"/>
    </row>
    <row r="183" spans="1:15" s="30" customFormat="1" ht="47.25" customHeight="1">
      <c r="A183" s="91"/>
      <c r="B183" s="99" t="s">
        <v>256</v>
      </c>
      <c r="C183" s="93" t="s">
        <v>47</v>
      </c>
      <c r="D183" s="94" t="s">
        <v>47</v>
      </c>
      <c r="E183" s="95" t="s">
        <v>255</v>
      </c>
      <c r="F183" s="115"/>
      <c r="G183" s="97">
        <f>G184</f>
        <v>115</v>
      </c>
      <c r="H183" s="97">
        <f>H184</f>
        <v>111.0146</v>
      </c>
      <c r="I183" s="98">
        <f t="shared" si="17"/>
        <v>0.965344347826087</v>
      </c>
      <c r="J183" s="36"/>
      <c r="K183" s="36"/>
      <c r="L183" s="36"/>
      <c r="M183" s="36"/>
      <c r="N183" s="36"/>
      <c r="O183" s="36"/>
    </row>
    <row r="184" spans="1:15" s="30" customFormat="1" ht="27" customHeight="1">
      <c r="A184" s="91"/>
      <c r="B184" s="99" t="s">
        <v>156</v>
      </c>
      <c r="C184" s="93" t="s">
        <v>47</v>
      </c>
      <c r="D184" s="94" t="s">
        <v>47</v>
      </c>
      <c r="E184" s="95" t="s">
        <v>255</v>
      </c>
      <c r="F184" s="115">
        <v>200</v>
      </c>
      <c r="G184" s="97">
        <v>115</v>
      </c>
      <c r="H184" s="97">
        <v>111.0146</v>
      </c>
      <c r="I184" s="98">
        <f t="shared" si="17"/>
        <v>0.965344347826087</v>
      </c>
      <c r="J184" s="36"/>
      <c r="K184" s="36"/>
      <c r="L184" s="36"/>
      <c r="M184" s="36"/>
      <c r="N184" s="36"/>
      <c r="O184" s="36"/>
    </row>
    <row r="185" spans="1:15" s="30" customFormat="1" ht="15.75">
      <c r="A185" s="101">
        <v>6</v>
      </c>
      <c r="B185" s="107" t="s">
        <v>240</v>
      </c>
      <c r="C185" s="103" t="s">
        <v>72</v>
      </c>
      <c r="D185" s="94"/>
      <c r="E185" s="108"/>
      <c r="F185" s="109"/>
      <c r="G185" s="106">
        <f>G186</f>
        <v>27262.565909999998</v>
      </c>
      <c r="H185" s="106">
        <f>H186</f>
        <v>19162.37974</v>
      </c>
      <c r="I185" s="98">
        <f t="shared" si="17"/>
        <v>0.7028824727378716</v>
      </c>
      <c r="J185" s="36"/>
      <c r="K185" s="153"/>
      <c r="L185" s="36"/>
      <c r="M185" s="36"/>
      <c r="N185" s="36"/>
      <c r="O185" s="36"/>
    </row>
    <row r="186" spans="1:9" s="36" customFormat="1" ht="15">
      <c r="A186" s="91"/>
      <c r="B186" s="110" t="s">
        <v>75</v>
      </c>
      <c r="C186" s="93" t="s">
        <v>72</v>
      </c>
      <c r="D186" s="94" t="s">
        <v>11</v>
      </c>
      <c r="E186" s="111"/>
      <c r="F186" s="112"/>
      <c r="G186" s="97">
        <f>G187</f>
        <v>27262.565909999998</v>
      </c>
      <c r="H186" s="97">
        <f>H187</f>
        <v>19162.37974</v>
      </c>
      <c r="I186" s="98">
        <f t="shared" si="17"/>
        <v>0.7028824727378716</v>
      </c>
    </row>
    <row r="187" spans="1:9" s="36" customFormat="1" ht="15">
      <c r="A187" s="91"/>
      <c r="B187" s="110" t="s">
        <v>75</v>
      </c>
      <c r="C187" s="93" t="s">
        <v>72</v>
      </c>
      <c r="D187" s="94" t="s">
        <v>11</v>
      </c>
      <c r="E187" s="95" t="s">
        <v>150</v>
      </c>
      <c r="F187" s="112"/>
      <c r="G187" s="97">
        <f>G189</f>
        <v>27262.565909999998</v>
      </c>
      <c r="H187" s="97">
        <f>H188</f>
        <v>19162.37974</v>
      </c>
      <c r="I187" s="98">
        <f t="shared" si="17"/>
        <v>0.7028824727378716</v>
      </c>
    </row>
    <row r="188" spans="1:9" s="36" customFormat="1" ht="15">
      <c r="A188" s="91"/>
      <c r="B188" s="99" t="s">
        <v>149</v>
      </c>
      <c r="C188" s="93" t="s">
        <v>72</v>
      </c>
      <c r="D188" s="94" t="s">
        <v>11</v>
      </c>
      <c r="E188" s="95" t="s">
        <v>150</v>
      </c>
      <c r="F188" s="112"/>
      <c r="G188" s="97">
        <f>G189</f>
        <v>27262.565909999998</v>
      </c>
      <c r="H188" s="97">
        <f>H189</f>
        <v>19162.37974</v>
      </c>
      <c r="I188" s="98">
        <f t="shared" si="17"/>
        <v>0.7028824727378716</v>
      </c>
    </row>
    <row r="189" spans="1:9" s="36" customFormat="1" ht="15">
      <c r="A189" s="91"/>
      <c r="B189" s="99" t="s">
        <v>149</v>
      </c>
      <c r="C189" s="93" t="s">
        <v>72</v>
      </c>
      <c r="D189" s="94" t="s">
        <v>11</v>
      </c>
      <c r="E189" s="95" t="s">
        <v>150</v>
      </c>
      <c r="F189" s="112"/>
      <c r="G189" s="97">
        <f>G190</f>
        <v>27262.565909999998</v>
      </c>
      <c r="H189" s="97">
        <f>H190</f>
        <v>19162.37974</v>
      </c>
      <c r="I189" s="98">
        <f t="shared" si="17"/>
        <v>0.7028824727378716</v>
      </c>
    </row>
    <row r="190" spans="1:9" s="36" customFormat="1" ht="15">
      <c r="A190" s="91"/>
      <c r="B190" s="99" t="s">
        <v>149</v>
      </c>
      <c r="C190" s="93" t="s">
        <v>72</v>
      </c>
      <c r="D190" s="94" t="s">
        <v>11</v>
      </c>
      <c r="E190" s="95" t="s">
        <v>242</v>
      </c>
      <c r="F190" s="112"/>
      <c r="G190" s="97">
        <f>G191</f>
        <v>27262.565909999998</v>
      </c>
      <c r="H190" s="97">
        <f>H191</f>
        <v>19162.37974</v>
      </c>
      <c r="I190" s="98">
        <f t="shared" si="17"/>
        <v>0.7028824727378716</v>
      </c>
    </row>
    <row r="191" spans="1:9" s="36" customFormat="1" ht="76.5">
      <c r="A191" s="91"/>
      <c r="B191" s="117" t="s">
        <v>241</v>
      </c>
      <c r="C191" s="93" t="s">
        <v>72</v>
      </c>
      <c r="D191" s="94" t="s">
        <v>11</v>
      </c>
      <c r="E191" s="95" t="s">
        <v>242</v>
      </c>
      <c r="F191" s="112"/>
      <c r="G191" s="97">
        <f>G192+G193+G194</f>
        <v>27262.565909999998</v>
      </c>
      <c r="H191" s="97">
        <f>H192+H193+H194</f>
        <v>19162.37974</v>
      </c>
      <c r="I191" s="98">
        <f t="shared" si="17"/>
        <v>0.7028824727378716</v>
      </c>
    </row>
    <row r="192" spans="1:9" s="36" customFormat="1" ht="63.75">
      <c r="A192" s="91"/>
      <c r="B192" s="99" t="s">
        <v>153</v>
      </c>
      <c r="C192" s="93" t="s">
        <v>72</v>
      </c>
      <c r="D192" s="94" t="s">
        <v>11</v>
      </c>
      <c r="E192" s="95" t="s">
        <v>242</v>
      </c>
      <c r="F192" s="112" t="s">
        <v>206</v>
      </c>
      <c r="G192" s="97">
        <v>19290.461</v>
      </c>
      <c r="H192" s="97">
        <v>15490.10342</v>
      </c>
      <c r="I192" s="98">
        <f t="shared" si="17"/>
        <v>0.8029929103301368</v>
      </c>
    </row>
    <row r="193" spans="1:11" s="30" customFormat="1" ht="26.25">
      <c r="A193" s="101"/>
      <c r="B193" s="99" t="s">
        <v>156</v>
      </c>
      <c r="C193" s="93" t="s">
        <v>72</v>
      </c>
      <c r="D193" s="94" t="s">
        <v>11</v>
      </c>
      <c r="E193" s="95" t="s">
        <v>242</v>
      </c>
      <c r="F193" s="112" t="s">
        <v>209</v>
      </c>
      <c r="G193" s="97">
        <v>7942.10491</v>
      </c>
      <c r="H193" s="97">
        <v>3671.22434</v>
      </c>
      <c r="I193" s="98">
        <f t="shared" si="17"/>
        <v>0.4622482807268785</v>
      </c>
      <c r="K193" s="154"/>
    </row>
    <row r="194" spans="1:11" s="30" customFormat="1" ht="15.75">
      <c r="A194" s="101"/>
      <c r="B194" s="99" t="s">
        <v>157</v>
      </c>
      <c r="C194" s="93" t="s">
        <v>72</v>
      </c>
      <c r="D194" s="94" t="s">
        <v>11</v>
      </c>
      <c r="E194" s="95" t="s">
        <v>242</v>
      </c>
      <c r="F194" s="112" t="s">
        <v>243</v>
      </c>
      <c r="G194" s="97">
        <v>30</v>
      </c>
      <c r="H194" s="97">
        <v>1.05198</v>
      </c>
      <c r="I194" s="98">
        <f>H194/G194</f>
        <v>0.035066</v>
      </c>
      <c r="K194" s="154"/>
    </row>
    <row r="195" spans="1:11" s="30" customFormat="1" ht="15.75">
      <c r="A195" s="101">
        <v>7</v>
      </c>
      <c r="B195" s="155" t="s">
        <v>244</v>
      </c>
      <c r="C195" s="93" t="s">
        <v>94</v>
      </c>
      <c r="D195" s="94"/>
      <c r="E195" s="104"/>
      <c r="F195" s="105"/>
      <c r="G195" s="106">
        <f>G196+G201+G209</f>
        <v>2007.22551</v>
      </c>
      <c r="H195" s="106">
        <f>H196+H201+H209</f>
        <v>1696.85873</v>
      </c>
      <c r="I195" s="90">
        <f t="shared" si="17"/>
        <v>0.8453752314058622</v>
      </c>
      <c r="K195" s="154"/>
    </row>
    <row r="196" spans="1:11" s="30" customFormat="1" ht="15.75">
      <c r="A196" s="101"/>
      <c r="B196" s="92" t="s">
        <v>97</v>
      </c>
      <c r="C196" s="93" t="s">
        <v>94</v>
      </c>
      <c r="D196" s="94" t="s">
        <v>11</v>
      </c>
      <c r="E196" s="95" t="s">
        <v>150</v>
      </c>
      <c r="F196" s="105"/>
      <c r="G196" s="97">
        <f>G197</f>
        <v>514.54551</v>
      </c>
      <c r="H196" s="97">
        <f>H198</f>
        <v>514.54551</v>
      </c>
      <c r="I196" s="98">
        <f t="shared" si="17"/>
        <v>1</v>
      </c>
      <c r="K196" s="154"/>
    </row>
    <row r="197" spans="1:11" s="30" customFormat="1" ht="15.75">
      <c r="A197" s="101"/>
      <c r="B197" s="99" t="s">
        <v>149</v>
      </c>
      <c r="C197" s="93" t="s">
        <v>94</v>
      </c>
      <c r="D197" s="94" t="s">
        <v>11</v>
      </c>
      <c r="E197" s="95" t="s">
        <v>150</v>
      </c>
      <c r="F197" s="105"/>
      <c r="G197" s="97">
        <f>G198</f>
        <v>514.54551</v>
      </c>
      <c r="H197" s="97">
        <f>H198</f>
        <v>514.54551</v>
      </c>
      <c r="I197" s="98">
        <f t="shared" si="17"/>
        <v>1</v>
      </c>
      <c r="K197" s="154"/>
    </row>
    <row r="198" spans="1:11" s="30" customFormat="1" ht="15.75">
      <c r="A198" s="101"/>
      <c r="B198" s="99" t="s">
        <v>149</v>
      </c>
      <c r="C198" s="93" t="s">
        <v>94</v>
      </c>
      <c r="D198" s="94" t="s">
        <v>11</v>
      </c>
      <c r="E198" s="95" t="s">
        <v>150</v>
      </c>
      <c r="F198" s="105"/>
      <c r="G198" s="97">
        <f>G199</f>
        <v>514.54551</v>
      </c>
      <c r="H198" s="97">
        <f>H199</f>
        <v>514.54551</v>
      </c>
      <c r="I198" s="98">
        <f t="shared" si="17"/>
        <v>1</v>
      </c>
      <c r="K198" s="154"/>
    </row>
    <row r="199" spans="1:11" s="30" customFormat="1" ht="39.75" customHeight="1">
      <c r="A199" s="101"/>
      <c r="B199" s="99" t="s">
        <v>149</v>
      </c>
      <c r="C199" s="93" t="s">
        <v>94</v>
      </c>
      <c r="D199" s="94" t="s">
        <v>11</v>
      </c>
      <c r="E199" s="95" t="s">
        <v>246</v>
      </c>
      <c r="F199" s="105"/>
      <c r="G199" s="97">
        <f>G200</f>
        <v>514.54551</v>
      </c>
      <c r="H199" s="97">
        <f>H200</f>
        <v>514.54551</v>
      </c>
      <c r="I199" s="98">
        <f t="shared" si="17"/>
        <v>1</v>
      </c>
      <c r="K199" s="106"/>
    </row>
    <row r="200" spans="1:11" s="36" customFormat="1" ht="22.5" customHeight="1">
      <c r="A200" s="91"/>
      <c r="B200" s="99" t="s">
        <v>245</v>
      </c>
      <c r="C200" s="93" t="s">
        <v>94</v>
      </c>
      <c r="D200" s="94" t="s">
        <v>11</v>
      </c>
      <c r="E200" s="95" t="s">
        <v>246</v>
      </c>
      <c r="F200" s="96">
        <v>300</v>
      </c>
      <c r="G200" s="97">
        <v>514.54551</v>
      </c>
      <c r="H200" s="97">
        <v>514.54551</v>
      </c>
      <c r="I200" s="98">
        <f t="shared" si="17"/>
        <v>1</v>
      </c>
      <c r="K200" s="156"/>
    </row>
    <row r="201" spans="1:11" s="36" customFormat="1" ht="25.5">
      <c r="A201" s="91"/>
      <c r="B201" s="118" t="s">
        <v>247</v>
      </c>
      <c r="C201" s="93" t="s">
        <v>94</v>
      </c>
      <c r="D201" s="94" t="s">
        <v>32</v>
      </c>
      <c r="E201" s="95"/>
      <c r="F201" s="96"/>
      <c r="G201" s="97">
        <f>G202</f>
        <v>1050</v>
      </c>
      <c r="H201" s="97">
        <f>H202</f>
        <v>823.906</v>
      </c>
      <c r="I201" s="98">
        <f t="shared" si="17"/>
        <v>0.7846723809523809</v>
      </c>
      <c r="K201" s="156"/>
    </row>
    <row r="202" spans="1:11" s="36" customFormat="1" ht="15">
      <c r="A202" s="91"/>
      <c r="B202" s="100" t="s">
        <v>101</v>
      </c>
      <c r="C202" s="93" t="s">
        <v>94</v>
      </c>
      <c r="D202" s="94" t="s">
        <v>32</v>
      </c>
      <c r="E202" s="95" t="s">
        <v>150</v>
      </c>
      <c r="F202" s="96"/>
      <c r="G202" s="97">
        <f>G204</f>
        <v>1050</v>
      </c>
      <c r="H202" s="97">
        <f>H203</f>
        <v>823.906</v>
      </c>
      <c r="I202" s="98">
        <f t="shared" si="17"/>
        <v>0.7846723809523809</v>
      </c>
      <c r="K202" s="156"/>
    </row>
    <row r="203" spans="1:11" s="36" customFormat="1" ht="15">
      <c r="A203" s="91"/>
      <c r="B203" s="99" t="s">
        <v>149</v>
      </c>
      <c r="C203" s="93" t="s">
        <v>94</v>
      </c>
      <c r="D203" s="94" t="s">
        <v>32</v>
      </c>
      <c r="E203" s="95" t="s">
        <v>150</v>
      </c>
      <c r="F203" s="96"/>
      <c r="G203" s="97">
        <f>G204</f>
        <v>1050</v>
      </c>
      <c r="H203" s="97">
        <f>H204</f>
        <v>823.906</v>
      </c>
      <c r="I203" s="98">
        <f t="shared" si="17"/>
        <v>0.7846723809523809</v>
      </c>
      <c r="K203" s="156"/>
    </row>
    <row r="204" spans="1:11" s="36" customFormat="1" ht="15">
      <c r="A204" s="91"/>
      <c r="B204" s="99" t="s">
        <v>149</v>
      </c>
      <c r="C204" s="167" t="s">
        <v>94</v>
      </c>
      <c r="D204" s="133" t="s">
        <v>32</v>
      </c>
      <c r="E204" s="143" t="s">
        <v>150</v>
      </c>
      <c r="F204" s="168"/>
      <c r="G204" s="169">
        <f>G205</f>
        <v>1050</v>
      </c>
      <c r="H204" s="169">
        <f>H205</f>
        <v>823.906</v>
      </c>
      <c r="I204" s="123">
        <f>H204/G204</f>
        <v>0.7846723809523809</v>
      </c>
      <c r="K204" s="156"/>
    </row>
    <row r="205" spans="1:11" s="36" customFormat="1" ht="15">
      <c r="A205" s="91"/>
      <c r="B205" s="165" t="s">
        <v>149</v>
      </c>
      <c r="C205" s="128" t="s">
        <v>94</v>
      </c>
      <c r="D205" s="128" t="s">
        <v>32</v>
      </c>
      <c r="E205" s="129" t="s">
        <v>249</v>
      </c>
      <c r="F205" s="129"/>
      <c r="G205" s="126">
        <f>G206</f>
        <v>1050</v>
      </c>
      <c r="H205" s="126">
        <f>H206</f>
        <v>823.906</v>
      </c>
      <c r="I205" s="125">
        <f>H205/G205</f>
        <v>0.7846723809523809</v>
      </c>
      <c r="K205" s="156"/>
    </row>
    <row r="206" spans="1:11" s="36" customFormat="1" ht="25.5">
      <c r="A206" s="119"/>
      <c r="B206" s="165" t="s">
        <v>248</v>
      </c>
      <c r="C206" s="128" t="s">
        <v>94</v>
      </c>
      <c r="D206" s="128" t="s">
        <v>32</v>
      </c>
      <c r="E206" s="129" t="s">
        <v>249</v>
      </c>
      <c r="F206" s="129"/>
      <c r="G206" s="126">
        <f>G207+G208</f>
        <v>1050</v>
      </c>
      <c r="H206" s="126">
        <f>H207+H208</f>
        <v>823.906</v>
      </c>
      <c r="I206" s="125">
        <f>H206/G206</f>
        <v>0.7846723809523809</v>
      </c>
      <c r="K206" s="156"/>
    </row>
    <row r="207" spans="1:11" s="36" customFormat="1" ht="25.5">
      <c r="A207" s="119"/>
      <c r="B207" s="165" t="s">
        <v>156</v>
      </c>
      <c r="C207" s="128" t="s">
        <v>94</v>
      </c>
      <c r="D207" s="128" t="s">
        <v>32</v>
      </c>
      <c r="E207" s="129" t="s">
        <v>249</v>
      </c>
      <c r="F207" s="129">
        <v>200</v>
      </c>
      <c r="G207" s="126">
        <v>500</v>
      </c>
      <c r="H207" s="126">
        <v>313.856</v>
      </c>
      <c r="I207" s="125">
        <v>0.96</v>
      </c>
      <c r="K207" s="156"/>
    </row>
    <row r="208" spans="1:11" s="36" customFormat="1" ht="21.75" customHeight="1">
      <c r="A208" s="119"/>
      <c r="B208" s="166" t="s">
        <v>247</v>
      </c>
      <c r="C208" s="128" t="s">
        <v>94</v>
      </c>
      <c r="D208" s="128" t="s">
        <v>32</v>
      </c>
      <c r="E208" s="129" t="s">
        <v>249</v>
      </c>
      <c r="F208" s="129">
        <v>300</v>
      </c>
      <c r="G208" s="126">
        <v>550</v>
      </c>
      <c r="H208" s="126">
        <v>510.05</v>
      </c>
      <c r="I208" s="125">
        <f>H208/G208</f>
        <v>0.9273636363636364</v>
      </c>
      <c r="K208" s="156"/>
    </row>
    <row r="209" spans="1:11" s="36" customFormat="1" ht="15">
      <c r="A209" s="119"/>
      <c r="B209" s="166" t="s">
        <v>105</v>
      </c>
      <c r="C209" s="128" t="s">
        <v>94</v>
      </c>
      <c r="D209" s="128" t="s">
        <v>239</v>
      </c>
      <c r="E209" s="129"/>
      <c r="F209" s="129"/>
      <c r="G209" s="126">
        <f aca="true" t="shared" si="19" ref="G209:H211">G210</f>
        <v>442.68</v>
      </c>
      <c r="H209" s="126">
        <f t="shared" si="19"/>
        <v>358.40722</v>
      </c>
      <c r="I209" s="125">
        <f>H209/G209</f>
        <v>0.8096304779976506</v>
      </c>
      <c r="K209" s="156"/>
    </row>
    <row r="210" spans="1:11" s="36" customFormat="1" ht="15">
      <c r="A210" s="119"/>
      <c r="B210" s="165" t="s">
        <v>149</v>
      </c>
      <c r="C210" s="128" t="s">
        <v>94</v>
      </c>
      <c r="D210" s="128" t="s">
        <v>239</v>
      </c>
      <c r="E210" s="129" t="s">
        <v>150</v>
      </c>
      <c r="F210" s="129"/>
      <c r="G210" s="126">
        <f t="shared" si="19"/>
        <v>442.68</v>
      </c>
      <c r="H210" s="126">
        <f t="shared" si="19"/>
        <v>358.40722</v>
      </c>
      <c r="I210" s="125">
        <f>H210/G210</f>
        <v>0.8096304779976506</v>
      </c>
      <c r="K210" s="156"/>
    </row>
    <row r="211" spans="1:11" s="36" customFormat="1" ht="15">
      <c r="A211" s="119"/>
      <c r="B211" s="165" t="s">
        <v>149</v>
      </c>
      <c r="C211" s="128" t="s">
        <v>94</v>
      </c>
      <c r="D211" s="128" t="s">
        <v>239</v>
      </c>
      <c r="E211" s="129" t="s">
        <v>150</v>
      </c>
      <c r="F211" s="129"/>
      <c r="G211" s="126">
        <f t="shared" si="19"/>
        <v>442.68</v>
      </c>
      <c r="H211" s="126">
        <f t="shared" si="19"/>
        <v>358.40722</v>
      </c>
      <c r="I211" s="125">
        <f aca="true" t="shared" si="20" ref="I211:I221">H211/G211</f>
        <v>0.8096304779976506</v>
      </c>
      <c r="K211" s="156"/>
    </row>
    <row r="212" spans="1:11" s="36" customFormat="1" ht="15">
      <c r="A212" s="119"/>
      <c r="B212" s="165" t="s">
        <v>149</v>
      </c>
      <c r="C212" s="128" t="s">
        <v>94</v>
      </c>
      <c r="D212" s="128" t="s">
        <v>239</v>
      </c>
      <c r="E212" s="129" t="s">
        <v>150</v>
      </c>
      <c r="F212" s="129"/>
      <c r="G212" s="126">
        <f>G213+G220+G217</f>
        <v>442.68</v>
      </c>
      <c r="H212" s="126">
        <f>H213+H220+H217</f>
        <v>358.40722</v>
      </c>
      <c r="I212" s="125">
        <f t="shared" si="20"/>
        <v>0.8096304779976506</v>
      </c>
      <c r="K212" s="156"/>
    </row>
    <row r="213" spans="1:11" s="36" customFormat="1" ht="51">
      <c r="A213" s="119"/>
      <c r="B213" s="165" t="s">
        <v>250</v>
      </c>
      <c r="C213" s="128" t="s">
        <v>94</v>
      </c>
      <c r="D213" s="128" t="s">
        <v>239</v>
      </c>
      <c r="E213" s="129" t="s">
        <v>251</v>
      </c>
      <c r="F213" s="129"/>
      <c r="G213" s="126">
        <f>G214+G215+G216</f>
        <v>328</v>
      </c>
      <c r="H213" s="126">
        <f>H214+H215+H216</f>
        <v>243.72722</v>
      </c>
      <c r="I213" s="125">
        <f t="shared" si="20"/>
        <v>0.7430707926829268</v>
      </c>
      <c r="K213" s="156"/>
    </row>
    <row r="214" spans="1:11" s="36" customFormat="1" ht="63.75">
      <c r="A214" s="119"/>
      <c r="B214" s="99" t="s">
        <v>153</v>
      </c>
      <c r="C214" s="170" t="s">
        <v>94</v>
      </c>
      <c r="D214" s="171" t="s">
        <v>239</v>
      </c>
      <c r="E214" s="172" t="s">
        <v>251</v>
      </c>
      <c r="F214" s="172">
        <v>100</v>
      </c>
      <c r="G214" s="173">
        <v>311</v>
      </c>
      <c r="H214" s="162">
        <v>240.66338</v>
      </c>
      <c r="I214" s="174">
        <f t="shared" si="20"/>
        <v>0.7738372347266881</v>
      </c>
      <c r="K214" s="156"/>
    </row>
    <row r="215" spans="1:11" s="36" customFormat="1" ht="25.5">
      <c r="A215" s="119"/>
      <c r="B215" s="99" t="s">
        <v>156</v>
      </c>
      <c r="C215" s="93" t="s">
        <v>94</v>
      </c>
      <c r="D215" s="94" t="s">
        <v>239</v>
      </c>
      <c r="E215" s="144" t="s">
        <v>251</v>
      </c>
      <c r="F215" s="129">
        <v>200</v>
      </c>
      <c r="G215" s="126">
        <v>15</v>
      </c>
      <c r="H215" s="122">
        <v>1.61202</v>
      </c>
      <c r="I215" s="145">
        <f t="shared" si="20"/>
        <v>0.107468</v>
      </c>
      <c r="K215" s="156"/>
    </row>
    <row r="216" spans="1:11" s="36" customFormat="1" ht="25.5">
      <c r="A216" s="119"/>
      <c r="B216" s="118" t="s">
        <v>247</v>
      </c>
      <c r="C216" s="93" t="s">
        <v>94</v>
      </c>
      <c r="D216" s="94" t="s">
        <v>239</v>
      </c>
      <c r="E216" s="143" t="s">
        <v>251</v>
      </c>
      <c r="F216" s="129">
        <v>300</v>
      </c>
      <c r="G216" s="126">
        <v>2</v>
      </c>
      <c r="H216" s="161">
        <v>1.45182</v>
      </c>
      <c r="I216" s="98">
        <f t="shared" si="20"/>
        <v>0.72591</v>
      </c>
      <c r="K216" s="156"/>
    </row>
    <row r="217" spans="1:11" s="36" customFormat="1" ht="38.25">
      <c r="A217" s="119"/>
      <c r="B217" s="127" t="s">
        <v>307</v>
      </c>
      <c r="C217" s="93" t="s">
        <v>94</v>
      </c>
      <c r="D217" s="94" t="s">
        <v>239</v>
      </c>
      <c r="E217" s="143" t="s">
        <v>308</v>
      </c>
      <c r="F217" s="129"/>
      <c r="G217" s="126">
        <f>G219+G218</f>
        <v>24.68</v>
      </c>
      <c r="H217" s="126">
        <f>H219+H218</f>
        <v>24.68</v>
      </c>
      <c r="I217" s="98">
        <f>H217/G217</f>
        <v>1</v>
      </c>
      <c r="K217" s="156"/>
    </row>
    <row r="218" spans="1:11" s="36" customFormat="1" ht="25.5">
      <c r="A218" s="119"/>
      <c r="B218" s="99" t="s">
        <v>156</v>
      </c>
      <c r="C218" s="93" t="s">
        <v>94</v>
      </c>
      <c r="D218" s="94" t="s">
        <v>239</v>
      </c>
      <c r="E218" s="143" t="s">
        <v>308</v>
      </c>
      <c r="F218" s="129">
        <v>200</v>
      </c>
      <c r="G218" s="126">
        <v>4.68</v>
      </c>
      <c r="H218" s="122">
        <v>4.68</v>
      </c>
      <c r="I218" s="145">
        <f>H218/G218</f>
        <v>1</v>
      </c>
      <c r="K218" s="156"/>
    </row>
    <row r="219" spans="1:11" s="36" customFormat="1" ht="25.5">
      <c r="A219" s="119"/>
      <c r="B219" s="118" t="s">
        <v>247</v>
      </c>
      <c r="C219" s="93" t="s">
        <v>94</v>
      </c>
      <c r="D219" s="142" t="s">
        <v>239</v>
      </c>
      <c r="E219" s="129" t="s">
        <v>308</v>
      </c>
      <c r="F219" s="129">
        <v>300</v>
      </c>
      <c r="G219" s="126">
        <v>20</v>
      </c>
      <c r="H219" s="161">
        <v>20</v>
      </c>
      <c r="I219" s="98">
        <f>H219/G219</f>
        <v>1</v>
      </c>
      <c r="K219" s="156"/>
    </row>
    <row r="220" spans="1:11" s="36" customFormat="1" ht="38.25">
      <c r="A220" s="119"/>
      <c r="B220" s="99" t="s">
        <v>257</v>
      </c>
      <c r="C220" s="93" t="s">
        <v>94</v>
      </c>
      <c r="D220" s="94" t="s">
        <v>239</v>
      </c>
      <c r="E220" s="144" t="s">
        <v>258</v>
      </c>
      <c r="F220" s="160"/>
      <c r="G220" s="146">
        <f>G221</f>
        <v>90</v>
      </c>
      <c r="H220" s="146">
        <f>H221</f>
        <v>90</v>
      </c>
      <c r="I220" s="98">
        <f t="shared" si="20"/>
        <v>1</v>
      </c>
      <c r="K220" s="156"/>
    </row>
    <row r="221" spans="1:11" s="36" customFormat="1" ht="25.5">
      <c r="A221" s="119"/>
      <c r="B221" s="99" t="s">
        <v>156</v>
      </c>
      <c r="C221" s="93" t="s">
        <v>94</v>
      </c>
      <c r="D221" s="94" t="s">
        <v>239</v>
      </c>
      <c r="E221" s="95" t="s">
        <v>258</v>
      </c>
      <c r="F221" s="96">
        <v>200</v>
      </c>
      <c r="G221" s="97">
        <v>90</v>
      </c>
      <c r="H221" s="97">
        <v>90</v>
      </c>
      <c r="I221" s="98">
        <f t="shared" si="20"/>
        <v>1</v>
      </c>
      <c r="K221" s="156"/>
    </row>
    <row r="222" spans="1:11" s="36" customFormat="1" ht="38.25">
      <c r="A222" s="157">
        <v>8</v>
      </c>
      <c r="B222" s="139" t="s">
        <v>262</v>
      </c>
      <c r="C222" s="140" t="s">
        <v>121</v>
      </c>
      <c r="D222" s="128"/>
      <c r="E222" s="130"/>
      <c r="F222" s="129"/>
      <c r="G222" s="141">
        <f aca="true" t="shared" si="21" ref="G222:H225">G223</f>
        <v>22.2</v>
      </c>
      <c r="H222" s="141">
        <f t="shared" si="21"/>
        <v>22.2</v>
      </c>
      <c r="I222" s="98">
        <f aca="true" t="shared" si="22" ref="I222:I228">H222/G222</f>
        <v>1</v>
      </c>
      <c r="K222" s="156"/>
    </row>
    <row r="223" spans="1:11" s="36" customFormat="1" ht="25.5">
      <c r="A223" s="119"/>
      <c r="B223" s="127" t="s">
        <v>263</v>
      </c>
      <c r="C223" s="128" t="s">
        <v>121</v>
      </c>
      <c r="D223" s="128" t="s">
        <v>32</v>
      </c>
      <c r="E223" s="130"/>
      <c r="F223" s="129"/>
      <c r="G223" s="126">
        <f t="shared" si="21"/>
        <v>22.2</v>
      </c>
      <c r="H223" s="126">
        <f t="shared" si="21"/>
        <v>22.2</v>
      </c>
      <c r="I223" s="98">
        <f t="shared" si="22"/>
        <v>1</v>
      </c>
      <c r="K223" s="156"/>
    </row>
    <row r="224" spans="1:11" s="36" customFormat="1" ht="15">
      <c r="A224" s="119"/>
      <c r="B224" s="127" t="s">
        <v>149</v>
      </c>
      <c r="C224" s="128" t="s">
        <v>121</v>
      </c>
      <c r="D224" s="128" t="s">
        <v>32</v>
      </c>
      <c r="E224" s="129" t="s">
        <v>150</v>
      </c>
      <c r="F224" s="112"/>
      <c r="G224" s="97">
        <f t="shared" si="21"/>
        <v>22.2</v>
      </c>
      <c r="H224" s="97">
        <f t="shared" si="21"/>
        <v>22.2</v>
      </c>
      <c r="I224" s="98">
        <f t="shared" si="22"/>
        <v>1</v>
      </c>
      <c r="K224" s="156"/>
    </row>
    <row r="225" spans="1:11" s="36" customFormat="1" ht="15">
      <c r="A225" s="119"/>
      <c r="B225" s="127" t="s">
        <v>149</v>
      </c>
      <c r="C225" s="128" t="s">
        <v>121</v>
      </c>
      <c r="D225" s="128" t="s">
        <v>32</v>
      </c>
      <c r="E225" s="129" t="s">
        <v>150</v>
      </c>
      <c r="F225" s="112"/>
      <c r="G225" s="97">
        <f t="shared" si="21"/>
        <v>22.2</v>
      </c>
      <c r="H225" s="97">
        <f t="shared" si="21"/>
        <v>22.2</v>
      </c>
      <c r="I225" s="98">
        <f t="shared" si="22"/>
        <v>1</v>
      </c>
      <c r="K225" s="156"/>
    </row>
    <row r="226" spans="1:11" s="36" customFormat="1" ht="15">
      <c r="A226" s="119"/>
      <c r="B226" s="127" t="s">
        <v>149</v>
      </c>
      <c r="C226" s="128" t="s">
        <v>121</v>
      </c>
      <c r="D226" s="128" t="s">
        <v>32</v>
      </c>
      <c r="E226" s="129" t="s">
        <v>150</v>
      </c>
      <c r="F226" s="112"/>
      <c r="G226" s="97">
        <f>G227</f>
        <v>22.2</v>
      </c>
      <c r="H226" s="97">
        <f>H227</f>
        <v>22.2</v>
      </c>
      <c r="I226" s="98">
        <f t="shared" si="22"/>
        <v>1</v>
      </c>
      <c r="K226" s="156"/>
    </row>
    <row r="227" spans="1:11" s="36" customFormat="1" ht="38.25">
      <c r="A227" s="119"/>
      <c r="B227" s="127" t="s">
        <v>292</v>
      </c>
      <c r="C227" s="128" t="s">
        <v>121</v>
      </c>
      <c r="D227" s="128" t="s">
        <v>32</v>
      </c>
      <c r="E227" s="129" t="s">
        <v>293</v>
      </c>
      <c r="F227" s="129"/>
      <c r="G227" s="126">
        <v>22.2</v>
      </c>
      <c r="H227" s="126">
        <v>22.2</v>
      </c>
      <c r="I227" s="98">
        <f t="shared" si="22"/>
        <v>1</v>
      </c>
      <c r="K227" s="156"/>
    </row>
    <row r="228" spans="1:11" s="36" customFormat="1" ht="15">
      <c r="A228" s="119"/>
      <c r="B228" s="127" t="s">
        <v>294</v>
      </c>
      <c r="C228" s="128" t="s">
        <v>121</v>
      </c>
      <c r="D228" s="128" t="s">
        <v>32</v>
      </c>
      <c r="E228" s="129" t="s">
        <v>293</v>
      </c>
      <c r="F228" s="129">
        <v>500</v>
      </c>
      <c r="G228" s="126">
        <v>22.2</v>
      </c>
      <c r="H228" s="126">
        <v>22.2</v>
      </c>
      <c r="I228" s="98">
        <f t="shared" si="22"/>
        <v>1</v>
      </c>
      <c r="K228" s="156"/>
    </row>
    <row r="229" spans="1:11" s="30" customFormat="1" ht="15.75">
      <c r="A229" s="120"/>
      <c r="B229" s="131" t="s">
        <v>252</v>
      </c>
      <c r="C229" s="132"/>
      <c r="D229" s="134"/>
      <c r="E229" s="135"/>
      <c r="F229" s="136"/>
      <c r="G229" s="137">
        <f>G13+G82+G90+G116+G143+G185+G195+G222</f>
        <v>99203.6901</v>
      </c>
      <c r="H229" s="138">
        <f>H13+H82+H90+H116+H143+H185+H195+H222</f>
        <v>75142.39362999999</v>
      </c>
      <c r="I229" s="124">
        <f>H229/G229</f>
        <v>0.7574556304735683</v>
      </c>
      <c r="K229" s="154"/>
    </row>
    <row r="230" spans="1:13" ht="12.75">
      <c r="A230" s="59"/>
      <c r="B230" s="57"/>
      <c r="C230" s="61"/>
      <c r="D230" s="61"/>
      <c r="E230" s="61"/>
      <c r="F230" s="61"/>
      <c r="G230" s="61"/>
      <c r="H230" s="61"/>
      <c r="I230" s="121"/>
      <c r="J230" s="6"/>
      <c r="K230" s="6"/>
      <c r="L230" s="6"/>
      <c r="M230" s="6"/>
    </row>
    <row r="231" spans="1:13" ht="12.75">
      <c r="A231" s="59"/>
      <c r="B231" s="55"/>
      <c r="C231" s="61"/>
      <c r="D231" s="61"/>
      <c r="E231" s="61"/>
      <c r="F231" s="61"/>
      <c r="G231" s="61"/>
      <c r="H231" s="61"/>
      <c r="J231" s="6"/>
      <c r="K231" s="6"/>
      <c r="L231" s="6"/>
      <c r="M231" s="6"/>
    </row>
    <row r="232" spans="1:13" ht="12.75">
      <c r="A232" s="59"/>
      <c r="B232" s="61"/>
      <c r="C232" s="61"/>
      <c r="D232" s="61"/>
      <c r="E232" s="61"/>
      <c r="F232" s="61"/>
      <c r="G232" s="61"/>
      <c r="H232" s="61"/>
      <c r="J232" s="6"/>
      <c r="K232" s="6"/>
      <c r="L232" s="6"/>
      <c r="M232" s="6"/>
    </row>
    <row r="233" spans="1:13" ht="12.75">
      <c r="A233" s="59"/>
      <c r="B233" s="61"/>
      <c r="C233" s="61"/>
      <c r="D233" s="61"/>
      <c r="E233" s="61"/>
      <c r="F233" s="61"/>
      <c r="G233" s="61"/>
      <c r="H233" s="61"/>
      <c r="J233" s="6"/>
      <c r="K233" s="6"/>
      <c r="L233" s="6"/>
      <c r="M233" s="6"/>
    </row>
    <row r="234" spans="1:13" ht="12.75">
      <c r="A234" s="59"/>
      <c r="B234" s="61"/>
      <c r="C234" s="61"/>
      <c r="D234" s="61"/>
      <c r="E234" s="61"/>
      <c r="F234" s="61"/>
      <c r="G234" s="61"/>
      <c r="H234" s="61"/>
      <c r="J234" s="6"/>
      <c r="K234" s="6"/>
      <c r="L234" s="6"/>
      <c r="M234" s="6"/>
    </row>
    <row r="235" spans="1:13" ht="12.75">
      <c r="A235" s="59"/>
      <c r="B235" s="61"/>
      <c r="C235" s="61"/>
      <c r="D235" s="61"/>
      <c r="E235" s="61"/>
      <c r="F235" s="61"/>
      <c r="G235" s="61"/>
      <c r="H235" s="61"/>
      <c r="J235" s="6"/>
      <c r="K235" s="6"/>
      <c r="L235" s="6"/>
      <c r="M235" s="6"/>
    </row>
    <row r="236" spans="1:13" ht="12.75">
      <c r="A236" s="59"/>
      <c r="B236" s="61"/>
      <c r="C236" s="61"/>
      <c r="D236" s="61"/>
      <c r="E236" s="61"/>
      <c r="F236" s="61"/>
      <c r="G236" s="61"/>
      <c r="H236" s="61"/>
      <c r="J236" s="6"/>
      <c r="K236" s="6"/>
      <c r="L236" s="6"/>
      <c r="M236" s="6"/>
    </row>
    <row r="237" spans="1:13" ht="12.75">
      <c r="A237" s="59"/>
      <c r="B237" s="61"/>
      <c r="C237" s="61"/>
      <c r="D237" s="61"/>
      <c r="E237" s="55"/>
      <c r="F237" s="55"/>
      <c r="G237" s="55"/>
      <c r="H237" s="55"/>
      <c r="J237" s="6"/>
      <c r="K237" s="6"/>
      <c r="L237" s="6"/>
      <c r="M237" s="6"/>
    </row>
    <row r="238" spans="1:13" ht="12.75">
      <c r="A238" s="59"/>
      <c r="B238" s="61"/>
      <c r="C238" s="65"/>
      <c r="D238" s="65"/>
      <c r="E238" s="65"/>
      <c r="F238" s="65"/>
      <c r="G238" s="65"/>
      <c r="H238" s="65"/>
      <c r="J238" s="6"/>
      <c r="K238" s="6"/>
      <c r="L238" s="6"/>
      <c r="M238" s="6"/>
    </row>
    <row r="239" spans="1:13" ht="12.75">
      <c r="A239" s="59"/>
      <c r="B239" s="55"/>
      <c r="C239" s="61"/>
      <c r="D239" s="61"/>
      <c r="E239" s="61"/>
      <c r="F239" s="61"/>
      <c r="G239" s="61"/>
      <c r="H239" s="61"/>
      <c r="J239" s="6"/>
      <c r="K239" s="6"/>
      <c r="L239" s="6"/>
      <c r="M239" s="6"/>
    </row>
    <row r="240" spans="1:13" ht="12.75">
      <c r="A240" s="59"/>
      <c r="B240" s="65"/>
      <c r="C240" s="61"/>
      <c r="D240" s="61"/>
      <c r="E240" s="61"/>
      <c r="F240" s="61"/>
      <c r="G240" s="61"/>
      <c r="H240" s="61"/>
      <c r="J240" s="6"/>
      <c r="K240" s="6"/>
      <c r="L240" s="6"/>
      <c r="M240" s="6"/>
    </row>
    <row r="241" spans="1:13" ht="12.75">
      <c r="A241" s="59"/>
      <c r="B241" s="61"/>
      <c r="C241" s="65"/>
      <c r="D241" s="65"/>
      <c r="E241" s="65"/>
      <c r="F241" s="65"/>
      <c r="G241" s="65"/>
      <c r="H241" s="65"/>
      <c r="J241" s="6"/>
      <c r="K241" s="6"/>
      <c r="L241" s="6"/>
      <c r="M241" s="6"/>
    </row>
    <row r="242" spans="1:13" ht="12.75">
      <c r="A242" s="59"/>
      <c r="B242" s="61"/>
      <c r="C242" s="65"/>
      <c r="D242" s="65"/>
      <c r="E242" s="65"/>
      <c r="F242" s="65"/>
      <c r="G242" s="65"/>
      <c r="H242" s="65"/>
      <c r="J242" s="98"/>
      <c r="K242" s="6"/>
      <c r="L242" s="6"/>
      <c r="M242" s="6"/>
    </row>
    <row r="243" spans="1:13" ht="12.75">
      <c r="A243" s="59"/>
      <c r="B243" s="65"/>
      <c r="C243" s="65"/>
      <c r="D243" s="65"/>
      <c r="E243" s="65"/>
      <c r="F243" s="65"/>
      <c r="G243" s="65"/>
      <c r="H243" s="65"/>
      <c r="J243" s="6"/>
      <c r="K243" s="6"/>
      <c r="L243" s="6"/>
      <c r="M243" s="6"/>
    </row>
    <row r="244" spans="1:13" ht="12.75">
      <c r="A244" s="59"/>
      <c r="B244" s="65"/>
      <c r="C244" s="65"/>
      <c r="D244" s="65"/>
      <c r="E244" s="65"/>
      <c r="F244" s="65"/>
      <c r="G244" s="65"/>
      <c r="H244" s="65"/>
      <c r="J244" s="6"/>
      <c r="K244" s="6"/>
      <c r="L244" s="6"/>
      <c r="M244" s="6"/>
    </row>
    <row r="245" spans="1:13" ht="12.75">
      <c r="A245" s="59"/>
      <c r="B245" s="65"/>
      <c r="C245" s="65"/>
      <c r="D245" s="65"/>
      <c r="E245" s="65"/>
      <c r="F245" s="65"/>
      <c r="G245" s="65"/>
      <c r="H245" s="65"/>
      <c r="J245" s="6"/>
      <c r="K245" s="6"/>
      <c r="L245" s="6"/>
      <c r="M245" s="6"/>
    </row>
    <row r="246" spans="1:13" ht="12.75">
      <c r="A246" s="59"/>
      <c r="B246" s="65"/>
      <c r="C246" s="65"/>
      <c r="D246" s="65"/>
      <c r="E246" s="65"/>
      <c r="F246" s="65"/>
      <c r="G246" s="65"/>
      <c r="H246" s="65"/>
      <c r="J246" s="6"/>
      <c r="K246" s="6"/>
      <c r="L246" s="6"/>
      <c r="M246" s="6"/>
    </row>
    <row r="247" spans="1:13" ht="12.75">
      <c r="A247" s="59"/>
      <c r="B247" s="65"/>
      <c r="C247" s="65"/>
      <c r="D247" s="65"/>
      <c r="E247" s="65"/>
      <c r="F247" s="65"/>
      <c r="G247" s="65"/>
      <c r="H247" s="65"/>
      <c r="J247" s="6"/>
      <c r="K247" s="6"/>
      <c r="L247" s="6"/>
      <c r="M247" s="6"/>
    </row>
    <row r="248" spans="1:13" ht="12.75">
      <c r="A248" s="59"/>
      <c r="B248" s="65"/>
      <c r="C248" s="65"/>
      <c r="D248" s="65"/>
      <c r="E248" s="65"/>
      <c r="F248" s="65"/>
      <c r="G248" s="65"/>
      <c r="H248" s="65"/>
      <c r="J248" s="6"/>
      <c r="K248" s="6"/>
      <c r="L248" s="6"/>
      <c r="M248" s="6"/>
    </row>
    <row r="249" spans="1:13" ht="12.75">
      <c r="A249" s="59"/>
      <c r="B249" s="65"/>
      <c r="C249" s="65"/>
      <c r="D249" s="65"/>
      <c r="E249" s="65"/>
      <c r="F249" s="65"/>
      <c r="G249" s="65"/>
      <c r="H249" s="65"/>
      <c r="J249" s="6"/>
      <c r="K249" s="6"/>
      <c r="L249" s="6"/>
      <c r="M249" s="6"/>
    </row>
    <row r="250" spans="1:13" ht="12.75">
      <c r="A250" s="59"/>
      <c r="B250" s="65"/>
      <c r="C250" s="65"/>
      <c r="D250" s="65"/>
      <c r="E250" s="65"/>
      <c r="F250" s="65"/>
      <c r="G250" s="65"/>
      <c r="H250" s="65"/>
      <c r="J250" s="6"/>
      <c r="K250" s="6"/>
      <c r="L250" s="6"/>
      <c r="M250" s="6"/>
    </row>
    <row r="251" spans="1:13" ht="12.75">
      <c r="A251" s="66"/>
      <c r="B251" s="65"/>
      <c r="C251" s="65"/>
      <c r="D251" s="65"/>
      <c r="E251" s="65"/>
      <c r="F251" s="65"/>
      <c r="G251" s="65"/>
      <c r="H251" s="65"/>
      <c r="J251" s="6"/>
      <c r="K251" s="6"/>
      <c r="L251" s="6"/>
      <c r="M251" s="6"/>
    </row>
    <row r="252" spans="1:13" ht="12.75">
      <c r="A252" s="66"/>
      <c r="B252" s="65"/>
      <c r="C252" s="65"/>
      <c r="D252" s="65"/>
      <c r="E252" s="65"/>
      <c r="F252" s="65"/>
      <c r="G252" s="65"/>
      <c r="H252" s="65"/>
      <c r="J252" s="6"/>
      <c r="K252" s="6"/>
      <c r="L252" s="6"/>
      <c r="M252" s="6"/>
    </row>
    <row r="253" spans="1:13" ht="12.75">
      <c r="A253" s="66"/>
      <c r="B253" s="65"/>
      <c r="C253" s="65"/>
      <c r="D253" s="65"/>
      <c r="E253" s="65"/>
      <c r="F253" s="65"/>
      <c r="G253" s="65"/>
      <c r="H253" s="65"/>
      <c r="J253" s="6"/>
      <c r="K253" s="6"/>
      <c r="L253" s="6"/>
      <c r="M253" s="6"/>
    </row>
    <row r="254" spans="1:15" s="57" customFormat="1" ht="12.75">
      <c r="A254" s="53"/>
      <c r="B254" s="65"/>
      <c r="C254" s="61"/>
      <c r="D254" s="61"/>
      <c r="E254" s="55"/>
      <c r="F254" s="55"/>
      <c r="G254" s="55"/>
      <c r="H254" s="55"/>
      <c r="I254" s="73"/>
      <c r="J254" s="6"/>
      <c r="K254" s="6"/>
      <c r="L254" s="6"/>
      <c r="M254" s="6"/>
      <c r="N254" s="6"/>
      <c r="O254" s="6"/>
    </row>
    <row r="255" spans="1:15" s="57" customFormat="1" ht="12.75">
      <c r="A255" s="53"/>
      <c r="B255" s="65"/>
      <c r="C255" s="61"/>
      <c r="D255" s="61"/>
      <c r="E255" s="55"/>
      <c r="F255" s="55"/>
      <c r="G255" s="55"/>
      <c r="H255" s="55"/>
      <c r="I255" s="73"/>
      <c r="J255" s="6"/>
      <c r="K255" s="6"/>
      <c r="L255" s="6"/>
      <c r="M255" s="6"/>
      <c r="N255" s="6"/>
      <c r="O255" s="6"/>
    </row>
    <row r="256" spans="1:13" ht="12.75">
      <c r="A256" s="59"/>
      <c r="B256" s="55"/>
      <c r="C256" s="61"/>
      <c r="D256" s="61"/>
      <c r="E256" s="61"/>
      <c r="F256" s="61"/>
      <c r="G256" s="61"/>
      <c r="H256" s="61"/>
      <c r="J256" s="6"/>
      <c r="K256" s="6"/>
      <c r="L256" s="6"/>
      <c r="M256" s="6"/>
    </row>
    <row r="257" spans="1:13" ht="12.75">
      <c r="A257" s="59"/>
      <c r="B257" s="55"/>
      <c r="C257" s="61"/>
      <c r="D257" s="61"/>
      <c r="E257" s="61"/>
      <c r="F257" s="61"/>
      <c r="G257" s="61"/>
      <c r="H257" s="61"/>
      <c r="J257" s="6"/>
      <c r="K257" s="6"/>
      <c r="L257" s="6"/>
      <c r="M257" s="6"/>
    </row>
    <row r="258" spans="1:13" ht="12.75">
      <c r="A258" s="59"/>
      <c r="B258" s="61"/>
      <c r="C258" s="61"/>
      <c r="D258" s="61"/>
      <c r="E258" s="61"/>
      <c r="F258" s="61"/>
      <c r="G258" s="61"/>
      <c r="H258" s="61"/>
      <c r="J258" s="6"/>
      <c r="K258" s="6"/>
      <c r="L258" s="6"/>
      <c r="M258" s="6"/>
    </row>
    <row r="259" spans="1:15" s="57" customFormat="1" ht="12.75">
      <c r="A259" s="53"/>
      <c r="B259" s="61"/>
      <c r="C259" s="65"/>
      <c r="D259" s="65"/>
      <c r="E259" s="68"/>
      <c r="F259" s="68"/>
      <c r="G259" s="68"/>
      <c r="H259" s="68"/>
      <c r="I259" s="73"/>
      <c r="J259" s="6"/>
      <c r="K259" s="6"/>
      <c r="L259" s="6"/>
      <c r="M259" s="6"/>
      <c r="N259" s="6"/>
      <c r="O259" s="6"/>
    </row>
    <row r="260" spans="1:9" s="5" customFormat="1" ht="12.75">
      <c r="A260" s="59"/>
      <c r="B260" s="61"/>
      <c r="C260" s="65"/>
      <c r="D260" s="65"/>
      <c r="E260" s="65"/>
      <c r="F260" s="65"/>
      <c r="G260" s="65"/>
      <c r="H260" s="65"/>
      <c r="I260" s="73"/>
    </row>
    <row r="261" spans="1:15" s="57" customFormat="1" ht="12.75">
      <c r="A261" s="53"/>
      <c r="B261" s="68"/>
      <c r="C261" s="65"/>
      <c r="D261" s="65"/>
      <c r="E261" s="65"/>
      <c r="F261" s="65"/>
      <c r="G261" s="65"/>
      <c r="H261" s="65"/>
      <c r="I261" s="73"/>
      <c r="J261" s="6"/>
      <c r="K261" s="6"/>
      <c r="L261" s="6"/>
      <c r="M261" s="6"/>
      <c r="N261" s="6"/>
      <c r="O261" s="6"/>
    </row>
    <row r="262" spans="1:15" s="57" customFormat="1" ht="12.75">
      <c r="A262" s="53"/>
      <c r="B262" s="65"/>
      <c r="C262" s="61"/>
      <c r="D262" s="61"/>
      <c r="E262" s="55"/>
      <c r="F262" s="55"/>
      <c r="G262" s="55"/>
      <c r="H262" s="55"/>
      <c r="I262" s="73"/>
      <c r="J262" s="6"/>
      <c r="K262" s="6"/>
      <c r="L262" s="6"/>
      <c r="M262" s="6"/>
      <c r="N262" s="6"/>
      <c r="O262" s="6"/>
    </row>
    <row r="263" spans="1:13" ht="12.75">
      <c r="A263" s="66"/>
      <c r="B263" s="65"/>
      <c r="C263" s="61"/>
      <c r="D263" s="61"/>
      <c r="E263" s="61"/>
      <c r="F263" s="61"/>
      <c r="G263" s="61"/>
      <c r="H263" s="61"/>
      <c r="J263" s="6"/>
      <c r="K263" s="6"/>
      <c r="L263" s="6"/>
      <c r="M263" s="6"/>
    </row>
    <row r="264" spans="1:14" ht="12.75">
      <c r="A264" s="66"/>
      <c r="B264" s="55"/>
      <c r="C264" s="61"/>
      <c r="D264" s="61"/>
      <c r="E264" s="61"/>
      <c r="F264" s="61"/>
      <c r="G264" s="61"/>
      <c r="H264" s="61"/>
      <c r="J264" s="70"/>
      <c r="K264" s="70"/>
      <c r="L264" s="70"/>
      <c r="M264" s="70"/>
      <c r="N264" s="62"/>
    </row>
    <row r="265" spans="1:8" ht="12.75">
      <c r="A265" s="66"/>
      <c r="B265" s="61"/>
      <c r="C265" s="61"/>
      <c r="D265" s="61"/>
      <c r="E265" s="61"/>
      <c r="F265" s="61"/>
      <c r="G265" s="61"/>
      <c r="H265" s="61"/>
    </row>
    <row r="266" spans="1:8" ht="12.75">
      <c r="A266" s="66"/>
      <c r="B266" s="61"/>
      <c r="C266" s="61"/>
      <c r="D266" s="61"/>
      <c r="E266" s="61"/>
      <c r="F266" s="61"/>
      <c r="G266" s="61"/>
      <c r="H266" s="61"/>
    </row>
    <row r="267" spans="1:8" ht="12.75">
      <c r="A267" s="66"/>
      <c r="B267" s="61"/>
      <c r="C267" s="61"/>
      <c r="D267" s="61"/>
      <c r="E267" s="61"/>
      <c r="F267" s="61"/>
      <c r="G267" s="61"/>
      <c r="H267" s="61"/>
    </row>
    <row r="268" spans="1:8" ht="12.75">
      <c r="A268" s="66"/>
      <c r="B268" s="61"/>
      <c r="C268" s="61"/>
      <c r="D268" s="61"/>
      <c r="E268" s="61"/>
      <c r="F268" s="61"/>
      <c r="G268" s="61"/>
      <c r="H268" s="61"/>
    </row>
    <row r="269" spans="1:8" ht="12.75">
      <c r="A269" s="66"/>
      <c r="B269" s="61"/>
      <c r="C269" s="61"/>
      <c r="D269" s="61"/>
      <c r="E269" s="61"/>
      <c r="F269" s="61"/>
      <c r="G269" s="61"/>
      <c r="H269" s="61"/>
    </row>
    <row r="270" spans="1:8" ht="12.75">
      <c r="A270" s="66"/>
      <c r="B270" s="61"/>
      <c r="C270" s="61"/>
      <c r="D270" s="61"/>
      <c r="E270" s="61"/>
      <c r="F270" s="61"/>
      <c r="G270" s="61"/>
      <c r="H270" s="61"/>
    </row>
    <row r="271" spans="1:8" ht="12.75">
      <c r="A271" s="66"/>
      <c r="B271" s="61"/>
      <c r="C271" s="61"/>
      <c r="D271" s="61"/>
      <c r="E271" s="61"/>
      <c r="F271" s="61"/>
      <c r="G271" s="61"/>
      <c r="H271" s="61"/>
    </row>
    <row r="272" spans="1:8" ht="12.75">
      <c r="A272" s="66"/>
      <c r="B272" s="61"/>
      <c r="C272" s="61"/>
      <c r="D272" s="61"/>
      <c r="E272" s="61"/>
      <c r="F272" s="61"/>
      <c r="G272" s="61"/>
      <c r="H272" s="61"/>
    </row>
    <row r="273" spans="1:8" ht="12.75">
      <c r="A273" s="66"/>
      <c r="B273" s="61"/>
      <c r="C273" s="61"/>
      <c r="D273" s="61"/>
      <c r="E273" s="61"/>
      <c r="F273" s="61"/>
      <c r="G273" s="61"/>
      <c r="H273" s="61"/>
    </row>
    <row r="274" spans="1:8" ht="12.75">
      <c r="A274" s="66"/>
      <c r="B274" s="61"/>
      <c r="C274" s="61"/>
      <c r="D274" s="61"/>
      <c r="E274" s="61"/>
      <c r="F274" s="61"/>
      <c r="G274" s="61"/>
      <c r="H274" s="61"/>
    </row>
    <row r="275" spans="1:8" ht="12.75">
      <c r="A275" s="66"/>
      <c r="B275" s="61"/>
      <c r="C275" s="61"/>
      <c r="D275" s="61"/>
      <c r="E275" s="61"/>
      <c r="F275" s="61"/>
      <c r="G275" s="61"/>
      <c r="H275" s="61"/>
    </row>
    <row r="276" spans="1:8" ht="12.75">
      <c r="A276" s="66"/>
      <c r="B276" s="61"/>
      <c r="C276" s="61"/>
      <c r="D276" s="61"/>
      <c r="E276" s="61"/>
      <c r="F276" s="61"/>
      <c r="G276" s="61"/>
      <c r="H276" s="61"/>
    </row>
    <row r="277" spans="1:8" ht="12.75">
      <c r="A277" s="66"/>
      <c r="B277" s="61"/>
      <c r="C277" s="61"/>
      <c r="D277" s="61"/>
      <c r="E277" s="61"/>
      <c r="F277" s="61"/>
      <c r="G277" s="61"/>
      <c r="H277" s="61"/>
    </row>
    <row r="278" spans="1:8" ht="12.75">
      <c r="A278" s="66"/>
      <c r="B278" s="61"/>
      <c r="C278" s="61"/>
      <c r="D278" s="61"/>
      <c r="E278" s="61"/>
      <c r="F278" s="61"/>
      <c r="G278" s="61"/>
      <c r="H278" s="61"/>
    </row>
    <row r="279" spans="1:8" ht="12.75">
      <c r="A279" s="66"/>
      <c r="B279" s="61"/>
      <c r="C279" s="61"/>
      <c r="D279" s="61"/>
      <c r="E279" s="61"/>
      <c r="F279" s="61"/>
      <c r="G279" s="61"/>
      <c r="H279" s="61"/>
    </row>
    <row r="280" spans="1:8" ht="12.75">
      <c r="A280" s="66"/>
      <c r="B280" s="61"/>
      <c r="C280" s="61"/>
      <c r="D280" s="61"/>
      <c r="E280" s="61"/>
      <c r="F280" s="61"/>
      <c r="G280" s="61"/>
      <c r="H280" s="61"/>
    </row>
    <row r="281" spans="1:8" ht="12.75">
      <c r="A281" s="66"/>
      <c r="B281" s="61"/>
      <c r="C281" s="61"/>
      <c r="D281" s="61"/>
      <c r="E281" s="61"/>
      <c r="F281" s="61"/>
      <c r="G281" s="61"/>
      <c r="H281" s="61"/>
    </row>
    <row r="282" spans="1:8" ht="12.75">
      <c r="A282" s="66"/>
      <c r="B282" s="61"/>
      <c r="C282" s="61"/>
      <c r="D282" s="61"/>
      <c r="E282" s="61"/>
      <c r="F282" s="61"/>
      <c r="G282" s="61"/>
      <c r="H282" s="61"/>
    </row>
    <row r="283" spans="1:8" ht="12.75">
      <c r="A283" s="66"/>
      <c r="B283" s="61"/>
      <c r="C283" s="61"/>
      <c r="D283" s="61"/>
      <c r="E283" s="61"/>
      <c r="F283" s="61"/>
      <c r="G283" s="61"/>
      <c r="H283" s="61"/>
    </row>
    <row r="284" spans="1:8" ht="12.75">
      <c r="A284" s="66"/>
      <c r="B284" s="61"/>
      <c r="C284" s="61"/>
      <c r="D284" s="61"/>
      <c r="E284" s="61"/>
      <c r="F284" s="61"/>
      <c r="G284" s="61"/>
      <c r="H284" s="61"/>
    </row>
    <row r="285" spans="1:8" ht="12.75">
      <c r="A285" s="66"/>
      <c r="B285" s="61"/>
      <c r="C285" s="61"/>
      <c r="D285" s="61"/>
      <c r="E285" s="61"/>
      <c r="F285" s="61"/>
      <c r="G285" s="61"/>
      <c r="H285" s="61"/>
    </row>
    <row r="286" spans="1:8" ht="12.75">
      <c r="A286" s="66"/>
      <c r="B286" s="61"/>
      <c r="C286" s="61"/>
      <c r="D286" s="61"/>
      <c r="E286" s="61"/>
      <c r="F286" s="61"/>
      <c r="G286" s="61"/>
      <c r="H286" s="61"/>
    </row>
    <row r="287" spans="1:8" ht="12.75">
      <c r="A287" s="66"/>
      <c r="B287" s="61"/>
      <c r="C287" s="61"/>
      <c r="D287" s="61"/>
      <c r="E287" s="61"/>
      <c r="F287" s="61"/>
      <c r="G287" s="61"/>
      <c r="H287" s="61"/>
    </row>
    <row r="288" spans="1:8" ht="12.75">
      <c r="A288" s="66"/>
      <c r="B288" s="61"/>
      <c r="C288" s="61"/>
      <c r="D288" s="61"/>
      <c r="E288" s="61"/>
      <c r="F288" s="61"/>
      <c r="G288" s="61"/>
      <c r="H288" s="61"/>
    </row>
    <row r="289" spans="1:8" ht="12.75">
      <c r="A289" s="66"/>
      <c r="B289" s="61"/>
      <c r="C289" s="61"/>
      <c r="D289" s="61"/>
      <c r="E289" s="61"/>
      <c r="F289" s="61"/>
      <c r="G289" s="61"/>
      <c r="H289" s="61"/>
    </row>
    <row r="290" spans="1:8" ht="12.75">
      <c r="A290" s="66"/>
      <c r="B290" s="61"/>
      <c r="C290" s="61"/>
      <c r="D290" s="61"/>
      <c r="E290" s="61"/>
      <c r="F290" s="61"/>
      <c r="G290" s="61"/>
      <c r="H290" s="61"/>
    </row>
    <row r="291" spans="1:8" ht="12.75">
      <c r="A291" s="66"/>
      <c r="B291" s="61"/>
      <c r="C291" s="61"/>
      <c r="D291" s="61"/>
      <c r="E291" s="61"/>
      <c r="F291" s="61"/>
      <c r="G291" s="61"/>
      <c r="H291" s="61"/>
    </row>
    <row r="292" spans="1:8" ht="12.75">
      <c r="A292" s="66"/>
      <c r="B292" s="61"/>
      <c r="C292" s="61"/>
      <c r="D292" s="61"/>
      <c r="E292" s="61"/>
      <c r="F292" s="61"/>
      <c r="G292" s="61"/>
      <c r="H292" s="61"/>
    </row>
    <row r="293" spans="1:8" ht="12.75">
      <c r="A293" s="66"/>
      <c r="B293" s="61"/>
      <c r="C293" s="61"/>
      <c r="D293" s="61"/>
      <c r="E293" s="61"/>
      <c r="F293" s="61"/>
      <c r="G293" s="61"/>
      <c r="H293" s="61"/>
    </row>
    <row r="294" spans="1:8" ht="12.75">
      <c r="A294" s="66"/>
      <c r="B294" s="61"/>
      <c r="C294" s="61"/>
      <c r="D294" s="61"/>
      <c r="E294" s="61"/>
      <c r="F294" s="61"/>
      <c r="G294" s="61"/>
      <c r="H294" s="61"/>
    </row>
    <row r="295" spans="1:8" ht="12.75">
      <c r="A295" s="66"/>
      <c r="B295" s="61"/>
      <c r="C295" s="61"/>
      <c r="D295" s="61"/>
      <c r="E295" s="61"/>
      <c r="F295" s="61"/>
      <c r="G295" s="61"/>
      <c r="H295" s="61"/>
    </row>
    <row r="296" spans="1:8" ht="12.75">
      <c r="A296" s="66"/>
      <c r="B296" s="61"/>
      <c r="C296" s="61"/>
      <c r="D296" s="61"/>
      <c r="E296" s="61"/>
      <c r="F296" s="61"/>
      <c r="G296" s="61"/>
      <c r="H296" s="61"/>
    </row>
    <row r="297" spans="1:8" ht="12.75">
      <c r="A297" s="66"/>
      <c r="B297" s="61"/>
      <c r="C297" s="61"/>
      <c r="D297" s="61"/>
      <c r="E297" s="61"/>
      <c r="F297" s="61"/>
      <c r="G297" s="61"/>
      <c r="H297" s="61"/>
    </row>
    <row r="298" spans="1:8" ht="12.75">
      <c r="A298" s="66"/>
      <c r="B298" s="61"/>
      <c r="C298" s="61"/>
      <c r="D298" s="61"/>
      <c r="E298" s="61"/>
      <c r="F298" s="61"/>
      <c r="G298" s="61"/>
      <c r="H298" s="61"/>
    </row>
    <row r="299" spans="1:8" ht="12.75">
      <c r="A299" s="66"/>
      <c r="B299" s="61"/>
      <c r="C299" s="61"/>
      <c r="D299" s="61"/>
      <c r="E299" s="61"/>
      <c r="F299" s="61"/>
      <c r="G299" s="61"/>
      <c r="H299" s="61"/>
    </row>
    <row r="300" spans="1:8" ht="12.75">
      <c r="A300" s="66"/>
      <c r="B300" s="61"/>
      <c r="C300" s="61"/>
      <c r="D300" s="61"/>
      <c r="E300" s="61"/>
      <c r="F300" s="61"/>
      <c r="G300" s="61"/>
      <c r="H300" s="61"/>
    </row>
    <row r="301" spans="1:8" ht="12.75">
      <c r="A301" s="66"/>
      <c r="B301" s="61"/>
      <c r="C301" s="61"/>
      <c r="D301" s="61"/>
      <c r="E301" s="61"/>
      <c r="F301" s="61"/>
      <c r="G301" s="61"/>
      <c r="H301" s="61"/>
    </row>
    <row r="302" spans="1:8" ht="12.75">
      <c r="A302" s="66"/>
      <c r="B302" s="61"/>
      <c r="C302" s="61"/>
      <c r="D302" s="61"/>
      <c r="E302" s="61"/>
      <c r="F302" s="61"/>
      <c r="G302" s="61"/>
      <c r="H302" s="61"/>
    </row>
    <row r="303" spans="1:8" ht="12.75">
      <c r="A303" s="66"/>
      <c r="B303" s="61"/>
      <c r="C303" s="61"/>
      <c r="D303" s="61"/>
      <c r="E303" s="61"/>
      <c r="F303" s="61"/>
      <c r="G303" s="61"/>
      <c r="H303" s="61"/>
    </row>
    <row r="304" spans="2:8" ht="12.75">
      <c r="B304" s="61"/>
      <c r="C304" s="72"/>
      <c r="D304" s="72"/>
      <c r="E304" s="72"/>
      <c r="F304" s="72"/>
      <c r="G304" s="72"/>
      <c r="H304" s="72"/>
    </row>
    <row r="305" spans="2:8" ht="12.75">
      <c r="B305" s="61"/>
      <c r="C305" s="72"/>
      <c r="D305" s="72"/>
      <c r="E305" s="72"/>
      <c r="F305" s="72"/>
      <c r="G305" s="72"/>
      <c r="H305" s="72"/>
    </row>
    <row r="306" spans="2:8" ht="12.75">
      <c r="B306" s="72"/>
      <c r="C306" s="72"/>
      <c r="D306" s="72"/>
      <c r="E306" s="72"/>
      <c r="F306" s="72"/>
      <c r="G306" s="72"/>
      <c r="H306" s="72"/>
    </row>
    <row r="307" spans="2:8" ht="12.75">
      <c r="B307" s="72"/>
      <c r="C307" s="72"/>
      <c r="D307" s="72"/>
      <c r="E307" s="72"/>
      <c r="F307" s="72"/>
      <c r="G307" s="72"/>
      <c r="H307" s="72"/>
    </row>
    <row r="308" spans="2:8" ht="12.75">
      <c r="B308" s="72"/>
      <c r="C308" s="72"/>
      <c r="D308" s="72"/>
      <c r="E308" s="72"/>
      <c r="F308" s="72"/>
      <c r="G308" s="72"/>
      <c r="H308" s="72"/>
    </row>
    <row r="309" spans="2:8" ht="12.75">
      <c r="B309" s="72"/>
      <c r="C309" s="72"/>
      <c r="D309" s="72"/>
      <c r="E309" s="72"/>
      <c r="F309" s="72"/>
      <c r="G309" s="72"/>
      <c r="H309" s="72"/>
    </row>
    <row r="310" spans="2:8" ht="12.75">
      <c r="B310" s="72"/>
      <c r="C310" s="72"/>
      <c r="D310" s="72"/>
      <c r="E310" s="72"/>
      <c r="F310" s="72"/>
      <c r="G310" s="72"/>
      <c r="H310" s="72"/>
    </row>
    <row r="311" spans="2:8" ht="12.75">
      <c r="B311" s="72"/>
      <c r="C311" s="72"/>
      <c r="D311" s="72"/>
      <c r="E311" s="72"/>
      <c r="F311" s="72"/>
      <c r="G311" s="72"/>
      <c r="H311" s="72"/>
    </row>
    <row r="312" spans="2:8" ht="12.75">
      <c r="B312" s="72"/>
      <c r="C312" s="72"/>
      <c r="D312" s="72"/>
      <c r="E312" s="72"/>
      <c r="F312" s="72"/>
      <c r="G312" s="72"/>
      <c r="H312" s="72"/>
    </row>
    <row r="313" spans="2:8" ht="12.75">
      <c r="B313" s="72"/>
      <c r="C313" s="72"/>
      <c r="D313" s="72"/>
      <c r="E313" s="72"/>
      <c r="F313" s="72"/>
      <c r="G313" s="72"/>
      <c r="H313" s="72"/>
    </row>
    <row r="314" spans="2:8" ht="12.75">
      <c r="B314" s="72"/>
      <c r="C314" s="72"/>
      <c r="D314" s="72"/>
      <c r="E314" s="72"/>
      <c r="F314" s="72"/>
      <c r="G314" s="72"/>
      <c r="H314" s="72"/>
    </row>
    <row r="315" spans="2:8" ht="12.75">
      <c r="B315" s="72"/>
      <c r="C315" s="72"/>
      <c r="D315" s="72"/>
      <c r="E315" s="72"/>
      <c r="F315" s="72"/>
      <c r="G315" s="72"/>
      <c r="H315" s="72"/>
    </row>
    <row r="316" spans="2:8" ht="12.75">
      <c r="B316" s="72"/>
      <c r="C316" s="72"/>
      <c r="D316" s="72"/>
      <c r="E316" s="72"/>
      <c r="F316" s="72"/>
      <c r="G316" s="72"/>
      <c r="H316" s="72"/>
    </row>
    <row r="317" spans="2:8" ht="12.75">
      <c r="B317" s="72"/>
      <c r="C317" s="72"/>
      <c r="D317" s="72"/>
      <c r="E317" s="72"/>
      <c r="F317" s="72"/>
      <c r="G317" s="72"/>
      <c r="H317" s="72"/>
    </row>
    <row r="318" spans="2:8" ht="12.75">
      <c r="B318" s="72"/>
      <c r="C318" s="72"/>
      <c r="D318" s="72"/>
      <c r="E318" s="72"/>
      <c r="F318" s="72"/>
      <c r="G318" s="72"/>
      <c r="H318" s="72"/>
    </row>
    <row r="319" spans="2:8" ht="12.75">
      <c r="B319" s="72"/>
      <c r="C319" s="72"/>
      <c r="D319" s="72"/>
      <c r="E319" s="72"/>
      <c r="F319" s="72"/>
      <c r="G319" s="72"/>
      <c r="H319" s="72"/>
    </row>
    <row r="320" spans="2:8" ht="12.75">
      <c r="B320" s="72"/>
      <c r="C320" s="72"/>
      <c r="D320" s="72"/>
      <c r="E320" s="72"/>
      <c r="F320" s="72"/>
      <c r="G320" s="72"/>
      <c r="H320" s="72"/>
    </row>
    <row r="321" spans="2:8" ht="12.75">
      <c r="B321" s="72"/>
      <c r="C321" s="72"/>
      <c r="D321" s="72"/>
      <c r="E321" s="72"/>
      <c r="F321" s="72"/>
      <c r="G321" s="72"/>
      <c r="H321" s="72"/>
    </row>
    <row r="322" spans="2:8" ht="12.75">
      <c r="B322" s="72"/>
      <c r="C322" s="72"/>
      <c r="D322" s="72"/>
      <c r="E322" s="72"/>
      <c r="F322" s="72"/>
      <c r="G322" s="72"/>
      <c r="H322" s="72"/>
    </row>
    <row r="323" spans="2:8" ht="12.75">
      <c r="B323" s="72"/>
      <c r="C323" s="72"/>
      <c r="D323" s="72"/>
      <c r="E323" s="72"/>
      <c r="F323" s="72"/>
      <c r="G323" s="72"/>
      <c r="H323" s="72"/>
    </row>
    <row r="324" spans="2:8" ht="12.75">
      <c r="B324" s="72"/>
      <c r="C324" s="72"/>
      <c r="D324" s="72"/>
      <c r="E324" s="72"/>
      <c r="F324" s="72"/>
      <c r="G324" s="72"/>
      <c r="H324" s="72"/>
    </row>
    <row r="325" spans="2:8" ht="12.75">
      <c r="B325" s="72"/>
      <c r="C325" s="72"/>
      <c r="D325" s="72"/>
      <c r="E325" s="72"/>
      <c r="F325" s="72"/>
      <c r="G325" s="72"/>
      <c r="H325" s="72"/>
    </row>
    <row r="326" spans="2:8" ht="12.75">
      <c r="B326" s="72"/>
      <c r="C326" s="72"/>
      <c r="D326" s="72"/>
      <c r="E326" s="72"/>
      <c r="F326" s="72"/>
      <c r="G326" s="72"/>
      <c r="H326" s="72"/>
    </row>
    <row r="327" spans="2:8" ht="12.75">
      <c r="B327" s="72"/>
      <c r="C327" s="72"/>
      <c r="D327" s="72"/>
      <c r="E327" s="72"/>
      <c r="F327" s="72"/>
      <c r="G327" s="72"/>
      <c r="H327" s="72"/>
    </row>
    <row r="328" spans="2:8" ht="12.75">
      <c r="B328" s="72"/>
      <c r="C328" s="72"/>
      <c r="D328" s="72"/>
      <c r="E328" s="72"/>
      <c r="F328" s="72"/>
      <c r="G328" s="72"/>
      <c r="H328" s="72"/>
    </row>
    <row r="329" spans="2:8" ht="12.75">
      <c r="B329" s="72"/>
      <c r="C329" s="72"/>
      <c r="D329" s="72"/>
      <c r="E329" s="72"/>
      <c r="F329" s="72"/>
      <c r="G329" s="72"/>
      <c r="H329" s="72"/>
    </row>
    <row r="330" spans="2:8" ht="12.75">
      <c r="B330" s="72"/>
      <c r="C330" s="72"/>
      <c r="D330" s="72"/>
      <c r="E330" s="72"/>
      <c r="F330" s="72"/>
      <c r="G330" s="72"/>
      <c r="H330" s="72"/>
    </row>
    <row r="331" spans="2:8" ht="12.75">
      <c r="B331" s="72"/>
      <c r="C331" s="72"/>
      <c r="D331" s="72"/>
      <c r="E331" s="72"/>
      <c r="F331" s="72"/>
      <c r="G331" s="72"/>
      <c r="H331" s="72"/>
    </row>
    <row r="332" spans="2:8" ht="12.75">
      <c r="B332" s="72"/>
      <c r="C332" s="72"/>
      <c r="D332" s="72"/>
      <c r="E332" s="72"/>
      <c r="F332" s="72"/>
      <c r="G332" s="72"/>
      <c r="H332" s="72"/>
    </row>
    <row r="333" spans="2:8" ht="12.75">
      <c r="B333" s="72"/>
      <c r="C333" s="72"/>
      <c r="D333" s="72"/>
      <c r="E333" s="72"/>
      <c r="F333" s="72"/>
      <c r="G333" s="72"/>
      <c r="H333" s="72"/>
    </row>
    <row r="334" spans="2:8" ht="12.75">
      <c r="B334" s="72"/>
      <c r="C334" s="72"/>
      <c r="D334" s="72"/>
      <c r="E334" s="72"/>
      <c r="F334" s="72"/>
      <c r="G334" s="72"/>
      <c r="H334" s="72"/>
    </row>
    <row r="335" spans="2:8" ht="12.75">
      <c r="B335" s="72"/>
      <c r="C335" s="72"/>
      <c r="D335" s="72"/>
      <c r="E335" s="72"/>
      <c r="F335" s="72"/>
      <c r="G335" s="72"/>
      <c r="H335" s="72"/>
    </row>
    <row r="336" spans="2:8" ht="12.75">
      <c r="B336" s="72"/>
      <c r="C336" s="72"/>
      <c r="D336" s="72"/>
      <c r="E336" s="72"/>
      <c r="F336" s="72"/>
      <c r="G336" s="72"/>
      <c r="H336" s="72"/>
    </row>
    <row r="337" spans="2:8" ht="12.75">
      <c r="B337" s="72"/>
      <c r="C337" s="72"/>
      <c r="D337" s="72"/>
      <c r="E337" s="72"/>
      <c r="F337" s="72"/>
      <c r="G337" s="72"/>
      <c r="H337" s="72"/>
    </row>
    <row r="338" spans="2:8" ht="12.75">
      <c r="B338" s="72"/>
      <c r="C338" s="72"/>
      <c r="D338" s="72"/>
      <c r="E338" s="72"/>
      <c r="F338" s="72"/>
      <c r="G338" s="72"/>
      <c r="H338" s="72"/>
    </row>
    <row r="339" spans="2:8" ht="12.75">
      <c r="B339" s="72"/>
      <c r="C339" s="72"/>
      <c r="D339" s="72"/>
      <c r="E339" s="72"/>
      <c r="F339" s="72"/>
      <c r="G339" s="72"/>
      <c r="H339" s="72"/>
    </row>
    <row r="340" spans="2:8" ht="12.75">
      <c r="B340" s="72"/>
      <c r="C340" s="72"/>
      <c r="D340" s="72"/>
      <c r="E340" s="72"/>
      <c r="F340" s="72"/>
      <c r="G340" s="72"/>
      <c r="H340" s="72"/>
    </row>
    <row r="341" spans="2:8" ht="12.75">
      <c r="B341" s="72"/>
      <c r="C341" s="72"/>
      <c r="D341" s="72"/>
      <c r="E341" s="72"/>
      <c r="F341" s="72"/>
      <c r="G341" s="72"/>
      <c r="H341" s="72"/>
    </row>
    <row r="342" spans="2:8" ht="12.75">
      <c r="B342" s="72"/>
      <c r="C342" s="72"/>
      <c r="D342" s="72"/>
      <c r="E342" s="72"/>
      <c r="F342" s="72"/>
      <c r="G342" s="72"/>
      <c r="H342" s="72"/>
    </row>
    <row r="343" spans="2:8" ht="12.75">
      <c r="B343" s="72"/>
      <c r="C343" s="72"/>
      <c r="D343" s="72"/>
      <c r="E343" s="72"/>
      <c r="F343" s="72"/>
      <c r="G343" s="72"/>
      <c r="H343" s="72"/>
    </row>
    <row r="344" spans="2:8" ht="12.75">
      <c r="B344" s="72"/>
      <c r="C344" s="72"/>
      <c r="D344" s="72"/>
      <c r="E344" s="72"/>
      <c r="F344" s="72"/>
      <c r="G344" s="72"/>
      <c r="H344" s="72"/>
    </row>
    <row r="345" spans="2:8" ht="12.75">
      <c r="B345" s="72"/>
      <c r="C345" s="72"/>
      <c r="D345" s="72"/>
      <c r="E345" s="72"/>
      <c r="F345" s="72"/>
      <c r="G345" s="72"/>
      <c r="H345" s="72"/>
    </row>
    <row r="346" spans="2:8" ht="12.75">
      <c r="B346" s="72"/>
      <c r="C346" s="72"/>
      <c r="D346" s="72"/>
      <c r="E346" s="72"/>
      <c r="F346" s="72"/>
      <c r="G346" s="72"/>
      <c r="H346" s="72"/>
    </row>
    <row r="347" spans="2:8" ht="12.75">
      <c r="B347" s="72"/>
      <c r="C347" s="72"/>
      <c r="D347" s="72"/>
      <c r="E347" s="72"/>
      <c r="F347" s="72"/>
      <c r="G347" s="72"/>
      <c r="H347" s="72"/>
    </row>
    <row r="348" spans="2:8" ht="12.75">
      <c r="B348" s="72"/>
      <c r="C348" s="72"/>
      <c r="D348" s="72"/>
      <c r="E348" s="72"/>
      <c r="F348" s="72"/>
      <c r="G348" s="72"/>
      <c r="H348" s="72"/>
    </row>
    <row r="349" spans="2:8" ht="12.75">
      <c r="B349" s="72"/>
      <c r="C349" s="72"/>
      <c r="D349" s="72"/>
      <c r="E349" s="72"/>
      <c r="F349" s="72"/>
      <c r="G349" s="72"/>
      <c r="H349" s="72"/>
    </row>
    <row r="350" spans="2:8" ht="12.75">
      <c r="B350" s="72"/>
      <c r="C350" s="72"/>
      <c r="D350" s="72"/>
      <c r="E350" s="72"/>
      <c r="F350" s="72"/>
      <c r="G350" s="72"/>
      <c r="H350" s="72"/>
    </row>
    <row r="351" spans="2:8" ht="12.75">
      <c r="B351" s="72"/>
      <c r="C351" s="72"/>
      <c r="D351" s="72"/>
      <c r="E351" s="72"/>
      <c r="F351" s="72"/>
      <c r="G351" s="72"/>
      <c r="H351" s="72"/>
    </row>
    <row r="352" spans="2:8" ht="12.75">
      <c r="B352" s="72"/>
      <c r="C352" s="72"/>
      <c r="D352" s="72"/>
      <c r="E352" s="72"/>
      <c r="F352" s="72"/>
      <c r="G352" s="72"/>
      <c r="H352" s="72"/>
    </row>
    <row r="353" spans="2:8" ht="12.75">
      <c r="B353" s="72"/>
      <c r="C353" s="72"/>
      <c r="D353" s="72"/>
      <c r="E353" s="72"/>
      <c r="F353" s="72"/>
      <c r="G353" s="72"/>
      <c r="H353" s="72"/>
    </row>
    <row r="354" spans="2:8" ht="12.75">
      <c r="B354" s="72"/>
      <c r="C354" s="72"/>
      <c r="D354" s="72"/>
      <c r="E354" s="72"/>
      <c r="F354" s="72"/>
      <c r="G354" s="72"/>
      <c r="H354" s="72"/>
    </row>
    <row r="355" spans="2:8" ht="12.75">
      <c r="B355" s="72"/>
      <c r="C355" s="72"/>
      <c r="D355" s="72"/>
      <c r="E355" s="72"/>
      <c r="F355" s="72"/>
      <c r="G355" s="72"/>
      <c r="H355" s="72"/>
    </row>
    <row r="356" spans="2:8" ht="12.75">
      <c r="B356" s="72"/>
      <c r="C356" s="72"/>
      <c r="D356" s="72"/>
      <c r="E356" s="72"/>
      <c r="F356" s="72"/>
      <c r="G356" s="72"/>
      <c r="H356" s="72"/>
    </row>
    <row r="357" ht="12.75">
      <c r="B357" s="72"/>
    </row>
  </sheetData>
  <sheetProtection selectLockedCells="1" selectUnlockedCells="1"/>
  <mergeCells count="6">
    <mergeCell ref="B4:I4"/>
    <mergeCell ref="B5:I5"/>
    <mergeCell ref="B6:I6"/>
    <mergeCell ref="A8:I8"/>
    <mergeCell ref="A9:I9"/>
    <mergeCell ref="H1:I1"/>
  </mergeCells>
  <printOptions/>
  <pageMargins left="0.9840277777777777" right="0.19652777777777777" top="0.39375" bottom="0.39305555555555555" header="0.5118055555555555" footer="0.19652777777777777"/>
  <pageSetup fitToHeight="48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2022-06-07T06:25:17Z</cp:lastPrinted>
  <dcterms:modified xsi:type="dcterms:W3CDTF">2024-04-08T07:38:26Z</dcterms:modified>
  <cp:category/>
  <cp:version/>
  <cp:contentType/>
  <cp:contentStatus/>
</cp:coreProperties>
</file>